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тчет ГалинаВладимировна\2024\Год\"/>
    </mc:Choice>
  </mc:AlternateContent>
  <bookViews>
    <workbookView xWindow="0" yWindow="0" windowWidth="28770" windowHeight="1227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1" i="1" l="1"/>
  <c r="L11" i="1" l="1"/>
  <c r="L60" i="1" l="1"/>
  <c r="O94" i="1" l="1"/>
  <c r="G60" i="1"/>
  <c r="G11" i="1" l="1"/>
  <c r="L88" i="1" l="1"/>
  <c r="G88" i="1"/>
  <c r="G33" i="1" l="1"/>
  <c r="L33" i="1"/>
  <c r="O31" i="1"/>
  <c r="G77" i="1" l="1"/>
  <c r="O62" i="1" l="1"/>
  <c r="O28" i="1" l="1"/>
  <c r="R61" i="1" l="1"/>
  <c r="R62" i="1"/>
  <c r="R69" i="1"/>
  <c r="R68" i="1" s="1"/>
  <c r="L44" i="1" l="1"/>
  <c r="O21" i="1" l="1"/>
  <c r="O20" i="1"/>
  <c r="O91" i="1" l="1"/>
  <c r="O90" i="1"/>
  <c r="R79" i="1" l="1"/>
  <c r="R80" i="1"/>
  <c r="R81" i="1"/>
  <c r="R82" i="1"/>
  <c r="R83" i="1"/>
  <c r="R78" i="1"/>
  <c r="O79" i="1"/>
  <c r="O80" i="1"/>
  <c r="O81" i="1"/>
  <c r="O82" i="1"/>
  <c r="O83" i="1"/>
  <c r="O78" i="1"/>
  <c r="O77" i="1" s="1"/>
  <c r="O69" i="1"/>
  <c r="O68" i="1" s="1"/>
  <c r="R28" i="1"/>
  <c r="O12" i="1"/>
  <c r="O13" i="1"/>
  <c r="O15" i="1"/>
  <c r="O16" i="1"/>
  <c r="O17" i="1"/>
  <c r="O8" i="1"/>
  <c r="O11" i="1"/>
  <c r="R16" i="1"/>
  <c r="O7" i="1" l="1"/>
  <c r="R12" i="1" l="1"/>
  <c r="R21" i="1"/>
  <c r="R20" i="1"/>
  <c r="G56" i="1" l="1"/>
  <c r="L77" i="1" l="1"/>
  <c r="O26" i="1"/>
  <c r="R26" i="1" l="1"/>
  <c r="L18" i="1" l="1"/>
  <c r="R11" i="1" l="1"/>
  <c r="R7" i="1" l="1"/>
  <c r="L56" i="1" l="1"/>
  <c r="O61" i="1" l="1"/>
  <c r="O60" i="1" l="1"/>
  <c r="G18" i="1"/>
  <c r="R18" i="1" l="1"/>
  <c r="O18" i="1"/>
  <c r="O56" i="1"/>
  <c r="L84" i="1" l="1"/>
  <c r="G84" i="1"/>
  <c r="G68" i="1"/>
  <c r="O33" i="1" l="1"/>
  <c r="R84" i="1"/>
  <c r="O84" i="1"/>
  <c r="R33" i="1"/>
</calcChain>
</file>

<file path=xl/sharedStrings.xml><?xml version="1.0" encoding="utf-8"?>
<sst xmlns="http://schemas.openxmlformats.org/spreadsheetml/2006/main" count="188" uniqueCount="162">
  <si>
    <t>Основні фінансові показники підприємства</t>
  </si>
  <si>
    <t>І. Формування прибутку підприємства</t>
  </si>
  <si>
    <t>Код рядка</t>
  </si>
  <si>
    <t>План</t>
  </si>
  <si>
    <t>Факт</t>
  </si>
  <si>
    <t>Виконання (%)</t>
  </si>
  <si>
    <t>Доходи</t>
  </si>
  <si>
    <t>Дохід (виручка) від реалізації продукції (товарів, робіт, послуг)</t>
  </si>
  <si>
    <t>податок на додану вартість</t>
  </si>
  <si>
    <t xml:space="preserve">Інші операційні доходи </t>
  </si>
  <si>
    <t>у тому числі благодійна допомога</t>
  </si>
  <si>
    <t>006/1</t>
  </si>
  <si>
    <t>009/1</t>
  </si>
  <si>
    <t>Усього доходів</t>
  </si>
  <si>
    <t>Витрати</t>
  </si>
  <si>
    <t xml:space="preserve">витрати на консалтингові послуги </t>
  </si>
  <si>
    <t>витрати на страхові послуги</t>
  </si>
  <si>
    <t>витрати на аудиторські послуги</t>
  </si>
  <si>
    <t xml:space="preserve">Інші операційні витрати </t>
  </si>
  <si>
    <t>Витрати (дохід) з податку на прибуток (податок на прибуток)</t>
  </si>
  <si>
    <t>Усього витрати</t>
  </si>
  <si>
    <t>Фінансові результати діяльності:</t>
  </si>
  <si>
    <t>Валовий прибуток (збиток)</t>
  </si>
  <si>
    <t>Фінансовий результат від операційної діяльності</t>
  </si>
  <si>
    <t>прибуток</t>
  </si>
  <si>
    <t>збиток</t>
  </si>
  <si>
    <t>ІІ. Розподіл чистого прибутку</t>
  </si>
  <si>
    <t>Залишок нерозподіленого прибутку (нерозподіленого збитку) на початок звітного періоду</t>
  </si>
  <si>
    <t>Розвиток виробництва:</t>
  </si>
  <si>
    <t>у тому числі за основними видами діяльності згідно з КВЕД</t>
  </si>
  <si>
    <t>Резервний фонд</t>
  </si>
  <si>
    <t>Залишок нерозподіленого прибутку (непокритого збитку) на кінець звітного періоду</t>
  </si>
  <si>
    <t>Сплата поточних податків та обов’язкових платежів до бюджету, у тому числі:</t>
  </si>
  <si>
    <t>акцизний збір</t>
  </si>
  <si>
    <t>033/1</t>
  </si>
  <si>
    <t>ПДВ, що підлягає сплаті до бюджету за підсумками звітного періоду</t>
  </si>
  <si>
    <t>033/2</t>
  </si>
  <si>
    <t>ПДВ, що підлягає відшкодуванню з бюджету за підсумками звітного періоду</t>
  </si>
  <si>
    <t>033/3</t>
  </si>
  <si>
    <t>033/4</t>
  </si>
  <si>
    <t>Погашення податкової заборгованості, у тому числі:</t>
  </si>
  <si>
    <t>погашення реструктуризованих та відстрочених сум, що підлягають сплаті у поточному році:</t>
  </si>
  <si>
    <t>034/1</t>
  </si>
  <si>
    <t>до бюджету</t>
  </si>
  <si>
    <t>до державних цільових фондів</t>
  </si>
  <si>
    <t>неустойки (штрафи, пені)</t>
  </si>
  <si>
    <t>Внески до державних цільових фондів, у тому числі:</t>
  </si>
  <si>
    <t>Єдиний внесок на загальнообов’язкове державне соціальне страхування</t>
  </si>
  <si>
    <t>035/1</t>
  </si>
  <si>
    <t>Інші обов’язкові платежі, у тому числі:</t>
  </si>
  <si>
    <t>податок на прибуток</t>
  </si>
  <si>
    <t xml:space="preserve">місцеві податки та збори </t>
  </si>
  <si>
    <t>Відхилення (+,-)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</si>
  <si>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</si>
  <si>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</si>
  <si>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</si>
  <si>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</si>
  <si>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</si>
  <si>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</si>
  <si>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</si>
  <si>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</si>
  <si>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</si>
  <si>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</si>
  <si>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</si>
  <si>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 xml:space="preserve">Собівартість реалізованої продукції ( товарів, робіт та послуг) (розшифрування) 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</si>
  <si>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</si>
  <si>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</si>
  <si>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</si>
  <si>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</si>
  <si>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</si>
  <si>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</si>
  <si>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</si>
  <si>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</si>
  <si>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</si>
  <si>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</si>
  <si>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Інші адміністративні витрати (юридичні послуги, охорону праці, періодичні видання, страхування, з/пл, поточний ремонт автомобілів, тощо)</t>
  </si>
  <si>
    <t>Витрати на збут (розшифрування)</t>
  </si>
  <si>
    <t>Фінансові витрати (розшифрування)</t>
  </si>
  <si>
    <t>Втрати від участі в капіталі (розшифрування)</t>
  </si>
  <si>
    <t>Інші витрати (розшифрування)</t>
  </si>
  <si>
    <t>022</t>
  </si>
  <si>
    <t>023</t>
  </si>
  <si>
    <t>024</t>
  </si>
  <si>
    <t>025</t>
  </si>
  <si>
    <t>026</t>
  </si>
  <si>
    <t>027</t>
  </si>
  <si>
    <t>028</t>
  </si>
  <si>
    <t>029</t>
  </si>
  <si>
    <t>Відрахування частини прибутку комунальними унітарними підприємствами</t>
  </si>
  <si>
    <r>
      <t xml:space="preserve">інші непрямі податки </t>
    </r>
    <r>
      <rPr>
        <i/>
        <sz val="11"/>
        <color theme="1"/>
        <rFont val="Times New Roman"/>
        <family val="1"/>
        <charset val="204"/>
      </rPr>
      <t>(розшифрувати)</t>
    </r>
  </si>
  <si>
    <r>
      <t xml:space="preserve">Інші вирахування з доходу </t>
    </r>
    <r>
      <rPr>
        <i/>
        <sz val="11"/>
        <color theme="1"/>
        <rFont val="Times New Roman"/>
        <family val="1"/>
        <charset val="204"/>
      </rPr>
      <t>(розшифрування)</t>
    </r>
  </si>
  <si>
    <r>
      <t xml:space="preserve">Чистий дохід (виручка) від реалізації продукції (товарів, робіт, послуг) </t>
    </r>
    <r>
      <rPr>
        <i/>
        <sz val="11"/>
        <color theme="1"/>
        <rFont val="Times New Roman"/>
        <family val="1"/>
        <charset val="204"/>
      </rPr>
      <t>(розшифрування)</t>
    </r>
  </si>
  <si>
    <r>
      <t xml:space="preserve">Дохід від участі в капіталі </t>
    </r>
    <r>
      <rPr>
        <i/>
        <sz val="11"/>
        <color theme="1"/>
        <rFont val="Times New Roman"/>
        <family val="1"/>
        <charset val="204"/>
      </rPr>
      <t>(розшифрування)</t>
    </r>
  </si>
  <si>
    <r>
      <t xml:space="preserve">Інші фінансові доходи </t>
    </r>
    <r>
      <rPr>
        <i/>
        <sz val="11"/>
        <color theme="1"/>
        <rFont val="Times New Roman"/>
        <family val="1"/>
        <charset val="204"/>
      </rPr>
      <t>(відсоток від депозиту)</t>
    </r>
  </si>
  <si>
    <r>
      <rPr>
        <sz val="11"/>
        <color theme="1"/>
        <rFont val="Times New Roman"/>
        <family val="1"/>
        <charset val="204"/>
      </rPr>
      <t>Адміністративні витрати, 
у тому числі:</t>
    </r>
    <r>
      <rPr>
        <b/>
        <sz val="11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</si>
  <si>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витрати, пов’язані з використанням
службових автомобілів</t>
    </r>
    <r>
      <rPr>
        <b/>
        <sz val="11"/>
        <color theme="1"/>
        <rFont val="Times New Roman"/>
        <family val="1"/>
        <charset val="204"/>
      </rPr>
      <t xml:space="preserve">
</t>
    </r>
  </si>
  <si>
    <t>030</t>
  </si>
  <si>
    <t>031</t>
  </si>
  <si>
    <t>032</t>
  </si>
  <si>
    <t>Інші фонди (розшифрувати)</t>
  </si>
  <si>
    <t>Інші цілі (розшифрувати)</t>
  </si>
  <si>
    <t>III. Обов'язкові платежі підприємства до бюджету та державних цільових фондів</t>
  </si>
  <si>
    <t>Інші податки (податок з доходів)</t>
  </si>
  <si>
    <t>Інші податки (військовий збір)</t>
  </si>
  <si>
    <t>інші платежі (податок з доходів)</t>
  </si>
  <si>
    <t>033</t>
  </si>
  <si>
    <t>034</t>
  </si>
  <si>
    <t>035</t>
  </si>
  <si>
    <t>Матеріальні витрати,  у тому числі:</t>
  </si>
  <si>
    <t>витрати на сировину й основні матеріали</t>
  </si>
  <si>
    <t>001/1</t>
  </si>
  <si>
    <t>витрати на паливо та енергію</t>
  </si>
  <si>
    <t>001/2</t>
  </si>
  <si>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</si>
  <si>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</si>
  <si>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</si>
  <si>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</si>
  <si>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тис.грн</t>
  </si>
  <si>
    <t>Елементи операційний витрат</t>
  </si>
  <si>
    <t>Капітальні інвестиції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</si>
  <si>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</si>
  <si>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</si>
  <si>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</si>
  <si>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</si>
  <si>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</si>
  <si>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</si>
  <si>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</si>
  <si>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001/3</t>
  </si>
  <si>
    <t>001/4</t>
  </si>
  <si>
    <t>001/5</t>
  </si>
  <si>
    <t>001/6</t>
  </si>
  <si>
    <r>
      <t xml:space="preserve">Інші доходи </t>
    </r>
    <r>
      <rPr>
        <i/>
        <sz val="11"/>
        <color theme="1"/>
        <rFont val="Times New Roman"/>
        <family val="1"/>
        <charset val="204"/>
      </rPr>
      <t>( амортизація)</t>
    </r>
  </si>
  <si>
    <t>012/1</t>
  </si>
  <si>
    <t>012/2</t>
  </si>
  <si>
    <t>012/3</t>
  </si>
  <si>
    <t>012/4</t>
  </si>
  <si>
    <t>012/5</t>
  </si>
  <si>
    <t>021/1</t>
  </si>
  <si>
    <t>021/2</t>
  </si>
  <si>
    <t>Фінансовий результат до оподаткування</t>
  </si>
  <si>
    <t>022/1</t>
  </si>
  <si>
    <t>022/2</t>
  </si>
  <si>
    <t xml:space="preserve">Прибуток (збиток),від припиненої діяльності після оподаткування </t>
  </si>
  <si>
    <t>Чистий фінансовий результат</t>
  </si>
  <si>
    <t>024/1</t>
  </si>
  <si>
    <t>024/2</t>
  </si>
  <si>
    <t>027/1</t>
  </si>
  <si>
    <t>032/1</t>
  </si>
  <si>
    <t>032/2</t>
  </si>
  <si>
    <t>032/3</t>
  </si>
  <si>
    <t>032/4</t>
  </si>
  <si>
    <t>035/2</t>
  </si>
  <si>
    <t>035/3</t>
  </si>
  <si>
    <t>Разом</t>
  </si>
  <si>
    <t xml:space="preserve">Інші податки </t>
  </si>
  <si>
    <t>032/4/1</t>
  </si>
  <si>
    <t>032/4/2</t>
  </si>
  <si>
    <t xml:space="preserve">Директор                                                                _______________      О.С. ЧУМАЧЕНКО               </t>
  </si>
  <si>
    <t>у тому числі благодійна допомога (амортізація)</t>
  </si>
  <si>
    <t>001/7</t>
  </si>
  <si>
    <t>Придбання (створення) оборотних активів</t>
  </si>
  <si>
    <t xml:space="preserve">ЗВІТ 
про фінансові показники підприємства 
              за   2024 рік       тис.грн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</si>
</sst>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12" xfId="0" applyBorder="1"/>
    <xf numFmtId="0" fontId="0" fillId="0" borderId="0" xfId="0" applyBorder="1"/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9" fontId="0" fillId="0" borderId="0" xfId="0" applyNumberFormat="1"/>
    <xf numFmtId="2" fontId="0" fillId="0" borderId="0" xfId="0" applyNumberFormat="1"/>
    <xf numFmtId="0" fontId="5" fillId="2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0" fillId="0" borderId="0" xfId="0" applyFont="1"/>
    <xf numFmtId="0" fontId="10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2" xfId="0" applyFont="1" applyBorder="1"/>
    <xf numFmtId="0" fontId="8" fillId="0" borderId="12" xfId="0" applyFont="1" applyBorder="1"/>
    <xf numFmtId="164" fontId="6" fillId="0" borderId="12" xfId="0" applyNumberFormat="1" applyFont="1" applyBorder="1"/>
    <xf numFmtId="164" fontId="6" fillId="0" borderId="12" xfId="0" applyNumberFormat="1" applyFont="1" applyFill="1" applyBorder="1"/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64" fontId="7" fillId="2" borderId="19" xfId="0" applyNumberFormat="1" applyFont="1" applyFill="1" applyBorder="1" applyAlignment="1">
      <alignment horizontal="center" vertical="center" wrapText="1"/>
    </xf>
    <xf numFmtId="164" fontId="7" fillId="2" borderId="20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49" fontId="6" fillId="2" borderId="19" xfId="0" applyNumberFormat="1" applyFont="1" applyFill="1" applyBorder="1" applyAlignment="1">
      <alignment horizontal="center" vertical="center" wrapText="1"/>
    </xf>
    <xf numFmtId="49" fontId="6" fillId="2" borderId="21" xfId="0" applyNumberFormat="1" applyFont="1" applyFill="1" applyBorder="1" applyAlignment="1">
      <alignment horizontal="center" vertical="center" wrapText="1"/>
    </xf>
    <xf numFmtId="49" fontId="6" fillId="2" borderId="20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49" fontId="6" fillId="0" borderId="19" xfId="0" applyNumberFormat="1" applyFont="1" applyBorder="1" applyAlignment="1">
      <alignment horizontal="center"/>
    </xf>
    <xf numFmtId="49" fontId="6" fillId="0" borderId="21" xfId="0" applyNumberFormat="1" applyFon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164" fontId="6" fillId="0" borderId="19" xfId="0" applyNumberFormat="1" applyFont="1" applyBorder="1" applyAlignment="1">
      <alignment horizontal="center"/>
    </xf>
    <xf numFmtId="164" fontId="6" fillId="0" borderId="20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6" fillId="0" borderId="19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9" xfId="0" applyNumberFormat="1" applyFont="1" applyBorder="1" applyAlignment="1">
      <alignment horizontal="center"/>
    </xf>
    <xf numFmtId="2" fontId="8" fillId="0" borderId="20" xfId="0" applyNumberFormat="1" applyFont="1" applyBorder="1" applyAlignment="1">
      <alignment horizontal="center"/>
    </xf>
    <xf numFmtId="164" fontId="6" fillId="0" borderId="19" xfId="0" applyNumberFormat="1" applyFont="1" applyFill="1" applyBorder="1" applyAlignment="1">
      <alignment horizontal="center"/>
    </xf>
    <xf numFmtId="164" fontId="6" fillId="0" borderId="20" xfId="0" applyNumberFormat="1" applyFont="1" applyFill="1" applyBorder="1" applyAlignment="1">
      <alignment horizontal="center"/>
    </xf>
    <xf numFmtId="164" fontId="6" fillId="0" borderId="19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2" fontId="6" fillId="0" borderId="19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64" fontId="6" fillId="0" borderId="19" xfId="0" applyNumberFormat="1" applyFont="1" applyFill="1" applyBorder="1" applyAlignment="1">
      <alignment horizontal="center" vertical="center"/>
    </xf>
    <xf numFmtId="164" fontId="6" fillId="0" borderId="20" xfId="0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49" fontId="6" fillId="0" borderId="19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49" fontId="1" fillId="0" borderId="19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6" fillId="0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>
      <alignment horizontal="center" vertical="center" wrapText="1"/>
    </xf>
    <xf numFmtId="164" fontId="6" fillId="2" borderId="20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49" fontId="7" fillId="2" borderId="19" xfId="0" applyNumberFormat="1" applyFont="1" applyFill="1" applyBorder="1" applyAlignment="1">
      <alignment horizontal="center" vertical="center" wrapText="1"/>
    </xf>
    <xf numFmtId="49" fontId="7" fillId="2" borderId="21" xfId="0" applyNumberFormat="1" applyFont="1" applyFill="1" applyBorder="1" applyAlignment="1">
      <alignment horizontal="center" vertical="center" wrapText="1"/>
    </xf>
    <xf numFmtId="49" fontId="7" fillId="2" borderId="20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justify" vertical="center" wrapText="1"/>
    </xf>
    <xf numFmtId="0" fontId="7" fillId="0" borderId="7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164" fontId="7" fillId="2" borderId="6" xfId="0" applyNumberFormat="1" applyFont="1" applyFill="1" applyBorder="1" applyAlignment="1">
      <alignment horizontal="justify" vertical="center" wrapText="1"/>
    </xf>
    <xf numFmtId="164" fontId="7" fillId="2" borderId="7" xfId="0" applyNumberFormat="1" applyFont="1" applyFill="1" applyBorder="1" applyAlignment="1">
      <alignment horizontal="justify" vertical="center" wrapText="1"/>
    </xf>
    <xf numFmtId="164" fontId="7" fillId="2" borderId="8" xfId="0" applyNumberFormat="1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justify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justify" vertical="center" wrapText="1"/>
    </xf>
    <xf numFmtId="164" fontId="7" fillId="0" borderId="7" xfId="0" applyNumberFormat="1" applyFont="1" applyFill="1" applyBorder="1" applyAlignment="1">
      <alignment horizontal="justify" vertical="center" wrapText="1"/>
    </xf>
    <xf numFmtId="164" fontId="7" fillId="0" borderId="8" xfId="0" applyNumberFormat="1" applyFont="1" applyFill="1" applyBorder="1" applyAlignment="1">
      <alignment horizontal="justify" vertical="center" wrapText="1"/>
    </xf>
    <xf numFmtId="2" fontId="7" fillId="2" borderId="6" xfId="0" applyNumberFormat="1" applyFont="1" applyFill="1" applyBorder="1" applyAlignment="1">
      <alignment horizontal="justify" vertical="center" wrapText="1"/>
    </xf>
    <xf numFmtId="2" fontId="7" fillId="2" borderId="8" xfId="0" applyNumberFormat="1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J96"/>
  <sheetViews>
    <sheetView tabSelected="1" view="pageBreakPreview" topLeftCell="A61" zoomScaleNormal="100" zoomScaleSheetLayoutView="100" workbookViewId="0">
      <selection activeCell="L70" sqref="L70:M70"/>
    </sheetView>
  </sheetViews>
  <sheetFormatPr defaultRowHeight="15" x14ac:dyDescent="0.25"/>
  <cols>
    <col min="1" max="1" width="8.85546875" style="15"/>
    <col min="2" max="2" width="12.85546875" style="15" customWidth="1"/>
    <col min="3" max="3" width="8.85546875" style="6" customWidth="1"/>
    <col min="4" max="4" width="3.5703125" style="6" customWidth="1"/>
    <col min="5" max="5" width="2.85546875" style="6" customWidth="1"/>
    <col min="6" max="6" width="0.28515625" hidden="1" customWidth="1"/>
    <col min="7" max="7" width="4.7109375" customWidth="1"/>
    <col min="8" max="8" width="6.42578125" customWidth="1"/>
    <col min="9" max="11" width="8.85546875" hidden="1" customWidth="1"/>
    <col min="12" max="12" width="8.85546875" style="7"/>
    <col min="14" max="14" width="0.28515625" customWidth="1"/>
    <col min="16" max="16" width="8.85546875" customWidth="1"/>
    <col min="17" max="17" width="0.140625" customWidth="1"/>
    <col min="19" max="19" width="6.85546875" customWidth="1"/>
  </cols>
  <sheetData>
    <row r="1" spans="1:1908" ht="25.9" customHeight="1" x14ac:dyDescent="0.25">
      <c r="A1" s="121" t="s">
        <v>161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3"/>
    </row>
    <row r="2" spans="1:1908" ht="33.6" customHeight="1" x14ac:dyDescent="0.2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6"/>
    </row>
    <row r="3" spans="1:1908" ht="18" customHeight="1" x14ac:dyDescent="0.25">
      <c r="A3" s="173" t="s">
        <v>0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5"/>
    </row>
    <row r="4" spans="1:1908" ht="15.75" x14ac:dyDescent="0.25">
      <c r="A4" s="173" t="s">
        <v>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5"/>
    </row>
    <row r="5" spans="1:1908" s="1" customFormat="1" ht="15.6" customHeight="1" x14ac:dyDescent="0.25">
      <c r="A5" s="29"/>
      <c r="B5" s="30"/>
      <c r="C5" s="127" t="s">
        <v>2</v>
      </c>
      <c r="D5" s="129"/>
      <c r="E5" s="129"/>
      <c r="F5" s="128"/>
      <c r="G5" s="127" t="s">
        <v>3</v>
      </c>
      <c r="H5" s="128"/>
      <c r="I5" s="5"/>
      <c r="J5" s="5"/>
      <c r="K5" s="5"/>
      <c r="L5" s="127" t="s">
        <v>4</v>
      </c>
      <c r="M5" s="128"/>
      <c r="N5" s="5"/>
      <c r="O5" s="127" t="s">
        <v>52</v>
      </c>
      <c r="P5" s="128"/>
      <c r="Q5" s="5"/>
      <c r="R5" s="127" t="s">
        <v>5</v>
      </c>
      <c r="S5" s="128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</row>
    <row r="6" spans="1:1908" ht="19.5" thickBot="1" x14ac:dyDescent="0.3">
      <c r="A6" s="176" t="s">
        <v>6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8"/>
    </row>
    <row r="7" spans="1:1908" ht="53.45" customHeight="1" thickBot="1" x14ac:dyDescent="0.3">
      <c r="A7" s="151" t="s">
        <v>7</v>
      </c>
      <c r="B7" s="152"/>
      <c r="C7" s="161" t="s">
        <v>53</v>
      </c>
      <c r="D7" s="162"/>
      <c r="E7" s="162"/>
      <c r="F7" s="163"/>
      <c r="G7" s="159">
        <v>119055.1</v>
      </c>
      <c r="H7" s="164"/>
      <c r="I7" s="164"/>
      <c r="J7" s="164"/>
      <c r="K7" s="160"/>
      <c r="L7" s="159">
        <v>111595.6</v>
      </c>
      <c r="M7" s="164"/>
      <c r="N7" s="160"/>
      <c r="O7" s="156">
        <f>L7-G7</f>
        <v>-7459.5</v>
      </c>
      <c r="P7" s="157"/>
      <c r="Q7" s="158"/>
      <c r="R7" s="156">
        <f>L7/G7*100</f>
        <v>93.734413729441243</v>
      </c>
      <c r="S7" s="158"/>
    </row>
    <row r="8" spans="1:1908" ht="31.15" customHeight="1" thickBot="1" x14ac:dyDescent="0.3">
      <c r="A8" s="151" t="s">
        <v>8</v>
      </c>
      <c r="B8" s="152"/>
      <c r="C8" s="161" t="s">
        <v>54</v>
      </c>
      <c r="D8" s="162"/>
      <c r="E8" s="162"/>
      <c r="F8" s="163"/>
      <c r="G8" s="156">
        <v>99.5</v>
      </c>
      <c r="H8" s="157"/>
      <c r="I8" s="157"/>
      <c r="J8" s="157"/>
      <c r="K8" s="158"/>
      <c r="L8" s="168">
        <v>99.5</v>
      </c>
      <c r="M8" s="169"/>
      <c r="N8" s="170"/>
      <c r="O8" s="156">
        <f t="shared" ref="O8:O11" si="0">L8-G8</f>
        <v>0</v>
      </c>
      <c r="P8" s="157"/>
      <c r="Q8" s="158"/>
      <c r="R8" s="159">
        <v>100</v>
      </c>
      <c r="S8" s="160"/>
    </row>
    <row r="9" spans="1:1908" ht="46.9" customHeight="1" thickBot="1" x14ac:dyDescent="0.3">
      <c r="A9" s="151" t="s">
        <v>89</v>
      </c>
      <c r="B9" s="152"/>
      <c r="C9" s="161" t="s">
        <v>55</v>
      </c>
      <c r="D9" s="162"/>
      <c r="E9" s="162"/>
      <c r="F9" s="163"/>
      <c r="G9" s="159"/>
      <c r="H9" s="164"/>
      <c r="I9" s="164"/>
      <c r="J9" s="164"/>
      <c r="K9" s="160"/>
      <c r="L9" s="159"/>
      <c r="M9" s="164"/>
      <c r="N9" s="160"/>
      <c r="O9" s="156"/>
      <c r="P9" s="157"/>
      <c r="Q9" s="158"/>
      <c r="R9" s="159"/>
      <c r="S9" s="160"/>
    </row>
    <row r="10" spans="1:1908" ht="46.9" customHeight="1" thickBot="1" x14ac:dyDescent="0.3">
      <c r="A10" s="151" t="s">
        <v>90</v>
      </c>
      <c r="B10" s="152"/>
      <c r="C10" s="161" t="s">
        <v>56</v>
      </c>
      <c r="D10" s="162"/>
      <c r="E10" s="162"/>
      <c r="F10" s="163"/>
      <c r="G10" s="159"/>
      <c r="H10" s="164"/>
      <c r="I10" s="164"/>
      <c r="J10" s="164"/>
      <c r="K10" s="160"/>
      <c r="L10" s="159"/>
      <c r="M10" s="164"/>
      <c r="N10" s="160"/>
      <c r="O10" s="156"/>
      <c r="P10" s="157"/>
      <c r="Q10" s="158"/>
      <c r="R10" s="159"/>
      <c r="S10" s="160"/>
    </row>
    <row r="11" spans="1:1908" ht="85.9" customHeight="1" thickBot="1" x14ac:dyDescent="0.3">
      <c r="A11" s="151" t="s">
        <v>91</v>
      </c>
      <c r="B11" s="152"/>
      <c r="C11" s="161" t="s">
        <v>57</v>
      </c>
      <c r="D11" s="162"/>
      <c r="E11" s="162"/>
      <c r="F11" s="163"/>
      <c r="G11" s="159">
        <f>G7-G8</f>
        <v>118955.6</v>
      </c>
      <c r="H11" s="164"/>
      <c r="I11" s="164"/>
      <c r="J11" s="164"/>
      <c r="K11" s="160"/>
      <c r="L11" s="156">
        <f>L7-L8</f>
        <v>111496.1</v>
      </c>
      <c r="M11" s="164"/>
      <c r="N11" s="160"/>
      <c r="O11" s="156">
        <f t="shared" si="0"/>
        <v>-7459.5</v>
      </c>
      <c r="P11" s="157"/>
      <c r="Q11" s="158"/>
      <c r="R11" s="156">
        <f>L11/G11*100</f>
        <v>93.729172901485938</v>
      </c>
      <c r="S11" s="158"/>
    </row>
    <row r="12" spans="1:1908" ht="31.15" customHeight="1" thickBot="1" x14ac:dyDescent="0.3">
      <c r="A12" s="151" t="s">
        <v>9</v>
      </c>
      <c r="B12" s="152"/>
      <c r="C12" s="161" t="s">
        <v>58</v>
      </c>
      <c r="D12" s="162"/>
      <c r="E12" s="162"/>
      <c r="F12" s="163"/>
      <c r="G12" s="159">
        <v>15019.5</v>
      </c>
      <c r="H12" s="164"/>
      <c r="I12" s="164"/>
      <c r="J12" s="164"/>
      <c r="K12" s="160"/>
      <c r="L12" s="156">
        <v>15019.2</v>
      </c>
      <c r="M12" s="157"/>
      <c r="N12" s="158"/>
      <c r="O12" s="156">
        <f t="shared" ref="O12:O17" si="1">L12-G12</f>
        <v>-0.2999999999992724</v>
      </c>
      <c r="P12" s="157"/>
      <c r="Q12" s="158"/>
      <c r="R12" s="171">
        <f>L12/G12*100</f>
        <v>99.998002596624389</v>
      </c>
      <c r="S12" s="172"/>
    </row>
    <row r="13" spans="1:1908" ht="46.9" customHeight="1" thickBot="1" x14ac:dyDescent="0.3">
      <c r="A13" s="151" t="s">
        <v>10</v>
      </c>
      <c r="B13" s="152"/>
      <c r="C13" s="145" t="s">
        <v>11</v>
      </c>
      <c r="D13" s="146"/>
      <c r="E13" s="146"/>
      <c r="F13" s="147"/>
      <c r="G13" s="153">
        <v>3110.9</v>
      </c>
      <c r="H13" s="154"/>
      <c r="I13" s="154"/>
      <c r="J13" s="154"/>
      <c r="K13" s="155"/>
      <c r="L13" s="165">
        <v>3110.9</v>
      </c>
      <c r="M13" s="166"/>
      <c r="N13" s="167"/>
      <c r="O13" s="168">
        <f t="shared" si="1"/>
        <v>0</v>
      </c>
      <c r="P13" s="169"/>
      <c r="Q13" s="170"/>
      <c r="R13" s="159">
        <v>100</v>
      </c>
      <c r="S13" s="160"/>
    </row>
    <row r="14" spans="1:1908" ht="46.9" customHeight="1" thickBot="1" x14ac:dyDescent="0.3">
      <c r="A14" s="151" t="s">
        <v>92</v>
      </c>
      <c r="B14" s="152"/>
      <c r="C14" s="161" t="s">
        <v>59</v>
      </c>
      <c r="D14" s="162"/>
      <c r="E14" s="162"/>
      <c r="F14" s="163"/>
      <c r="G14" s="159"/>
      <c r="H14" s="164"/>
      <c r="I14" s="164"/>
      <c r="J14" s="164"/>
      <c r="K14" s="160"/>
      <c r="L14" s="159"/>
      <c r="M14" s="164"/>
      <c r="N14" s="160"/>
      <c r="O14" s="156"/>
      <c r="P14" s="157"/>
      <c r="Q14" s="158"/>
      <c r="R14" s="159"/>
      <c r="S14" s="160"/>
    </row>
    <row r="15" spans="1:1908" ht="46.9" customHeight="1" thickBot="1" x14ac:dyDescent="0.3">
      <c r="A15" s="151" t="s">
        <v>93</v>
      </c>
      <c r="B15" s="152"/>
      <c r="C15" s="161" t="s">
        <v>60</v>
      </c>
      <c r="D15" s="162"/>
      <c r="E15" s="162"/>
      <c r="F15" s="163"/>
      <c r="G15" s="156"/>
      <c r="H15" s="157"/>
      <c r="I15" s="157"/>
      <c r="J15" s="157"/>
      <c r="K15" s="158"/>
      <c r="L15" s="156"/>
      <c r="M15" s="157"/>
      <c r="N15" s="158"/>
      <c r="O15" s="156">
        <f t="shared" si="1"/>
        <v>0</v>
      </c>
      <c r="P15" s="157"/>
      <c r="Q15" s="158"/>
      <c r="R15" s="156"/>
      <c r="S15" s="158"/>
    </row>
    <row r="16" spans="1:1908" ht="46.9" customHeight="1" thickBot="1" x14ac:dyDescent="0.3">
      <c r="A16" s="151" t="s">
        <v>131</v>
      </c>
      <c r="B16" s="152"/>
      <c r="C16" s="161" t="s">
        <v>61</v>
      </c>
      <c r="D16" s="162"/>
      <c r="E16" s="162"/>
      <c r="F16" s="163"/>
      <c r="G16" s="159">
        <v>3759.4</v>
      </c>
      <c r="H16" s="164"/>
      <c r="I16" s="164"/>
      <c r="J16" s="164"/>
      <c r="K16" s="160"/>
      <c r="L16" s="159">
        <v>3759.4</v>
      </c>
      <c r="M16" s="164"/>
      <c r="N16" s="160"/>
      <c r="O16" s="156">
        <f t="shared" si="1"/>
        <v>0</v>
      </c>
      <c r="P16" s="157"/>
      <c r="Q16" s="158"/>
      <c r="R16" s="156">
        <f>L16/G16*100</f>
        <v>100</v>
      </c>
      <c r="S16" s="158"/>
    </row>
    <row r="17" spans="1:19" ht="46.9" customHeight="1" thickBot="1" x14ac:dyDescent="0.3">
      <c r="A17" s="151" t="s">
        <v>158</v>
      </c>
      <c r="B17" s="152"/>
      <c r="C17" s="145" t="s">
        <v>12</v>
      </c>
      <c r="D17" s="146"/>
      <c r="E17" s="146"/>
      <c r="F17" s="147"/>
      <c r="G17" s="153">
        <v>1487.2</v>
      </c>
      <c r="H17" s="154"/>
      <c r="I17" s="154"/>
      <c r="J17" s="154"/>
      <c r="K17" s="155"/>
      <c r="L17" s="153">
        <v>1487.2</v>
      </c>
      <c r="M17" s="154"/>
      <c r="N17" s="155"/>
      <c r="O17" s="156">
        <f t="shared" si="1"/>
        <v>0</v>
      </c>
      <c r="P17" s="157"/>
      <c r="Q17" s="158"/>
      <c r="R17" s="159">
        <v>100</v>
      </c>
      <c r="S17" s="160"/>
    </row>
    <row r="18" spans="1:19" ht="34.9" customHeight="1" thickBot="1" x14ac:dyDescent="0.3">
      <c r="A18" s="140" t="s">
        <v>13</v>
      </c>
      <c r="B18" s="141"/>
      <c r="C18" s="142" t="s">
        <v>62</v>
      </c>
      <c r="D18" s="143"/>
      <c r="E18" s="143"/>
      <c r="F18" s="144"/>
      <c r="G18" s="145">
        <f>G11+G12+G15+G16</f>
        <v>137734.5</v>
      </c>
      <c r="H18" s="146"/>
      <c r="I18" s="146"/>
      <c r="J18" s="146"/>
      <c r="K18" s="147"/>
      <c r="L18" s="148">
        <f>L11+L12+L15+L16</f>
        <v>130274.7</v>
      </c>
      <c r="M18" s="146"/>
      <c r="N18" s="147"/>
      <c r="O18" s="148">
        <f>L18-G18</f>
        <v>-7459.8000000000029</v>
      </c>
      <c r="P18" s="149"/>
      <c r="Q18" s="150"/>
      <c r="R18" s="148">
        <f>L18/G18*100</f>
        <v>94.583927774087101</v>
      </c>
      <c r="S18" s="150"/>
    </row>
    <row r="19" spans="1:19" ht="15.75" x14ac:dyDescent="0.25">
      <c r="A19" s="137" t="s">
        <v>14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9"/>
    </row>
    <row r="20" spans="1:19" ht="65.45" customHeight="1" x14ac:dyDescent="0.25">
      <c r="A20" s="46" t="s">
        <v>64</v>
      </c>
      <c r="B20" s="47"/>
      <c r="C20" s="116" t="s">
        <v>63</v>
      </c>
      <c r="D20" s="117"/>
      <c r="E20" s="118"/>
      <c r="F20" s="11"/>
      <c r="G20" s="29">
        <v>101408.1</v>
      </c>
      <c r="H20" s="30"/>
      <c r="I20" s="12"/>
      <c r="J20" s="12"/>
      <c r="K20" s="12"/>
      <c r="L20" s="29">
        <v>101405.7</v>
      </c>
      <c r="M20" s="30"/>
      <c r="N20" s="12"/>
      <c r="O20" s="29">
        <f>L20-G20</f>
        <v>-2.4000000000087311</v>
      </c>
      <c r="P20" s="30"/>
      <c r="Q20" s="12">
        <v>100</v>
      </c>
      <c r="R20" s="31">
        <f>L20/G20*100</f>
        <v>99.99763332514857</v>
      </c>
      <c r="S20" s="32"/>
    </row>
    <row r="21" spans="1:19" ht="49.15" customHeight="1" x14ac:dyDescent="0.25">
      <c r="A21" s="119" t="s">
        <v>94</v>
      </c>
      <c r="B21" s="120"/>
      <c r="C21" s="116" t="s">
        <v>65</v>
      </c>
      <c r="D21" s="117"/>
      <c r="E21" s="118"/>
      <c r="F21" s="11"/>
      <c r="G21" s="31">
        <f>G26</f>
        <v>10671</v>
      </c>
      <c r="H21" s="32"/>
      <c r="I21" s="12"/>
      <c r="J21" s="12"/>
      <c r="K21" s="12"/>
      <c r="L21" s="31">
        <v>10670.7</v>
      </c>
      <c r="M21" s="32"/>
      <c r="N21" s="12"/>
      <c r="O21" s="31">
        <f>L21-G21</f>
        <v>-0.2999999999992724</v>
      </c>
      <c r="P21" s="30"/>
      <c r="Q21" s="12"/>
      <c r="R21" s="31">
        <f>L21/G21*100</f>
        <v>99.997188642114139</v>
      </c>
      <c r="S21" s="32"/>
    </row>
    <row r="22" spans="1:19" ht="45" customHeight="1" x14ac:dyDescent="0.25">
      <c r="A22" s="119" t="s">
        <v>95</v>
      </c>
      <c r="B22" s="120"/>
      <c r="C22" s="116" t="s">
        <v>132</v>
      </c>
      <c r="D22" s="117"/>
      <c r="E22" s="118"/>
      <c r="F22" s="11"/>
      <c r="G22" s="29"/>
      <c r="H22" s="30"/>
      <c r="I22" s="12"/>
      <c r="J22" s="12"/>
      <c r="K22" s="12"/>
      <c r="L22" s="29"/>
      <c r="M22" s="30"/>
      <c r="N22" s="12"/>
      <c r="O22" s="13"/>
      <c r="P22" s="14"/>
      <c r="Q22" s="12"/>
      <c r="R22" s="13"/>
      <c r="S22" s="14"/>
    </row>
    <row r="23" spans="1:19" ht="35.450000000000003" customHeight="1" x14ac:dyDescent="0.25">
      <c r="A23" s="46" t="s">
        <v>15</v>
      </c>
      <c r="B23" s="47"/>
      <c r="C23" s="116" t="s">
        <v>133</v>
      </c>
      <c r="D23" s="117"/>
      <c r="E23" s="118"/>
      <c r="F23" s="11"/>
      <c r="G23" s="24"/>
      <c r="H23" s="25"/>
      <c r="I23" s="12"/>
      <c r="J23" s="12"/>
      <c r="K23" s="12"/>
      <c r="L23" s="29"/>
      <c r="M23" s="30"/>
      <c r="N23" s="12"/>
      <c r="O23" s="13"/>
      <c r="P23" s="14"/>
      <c r="Q23" s="12"/>
      <c r="R23" s="13"/>
      <c r="S23" s="14"/>
    </row>
    <row r="24" spans="1:19" ht="37.9" customHeight="1" x14ac:dyDescent="0.25">
      <c r="A24" s="46" t="s">
        <v>16</v>
      </c>
      <c r="B24" s="47"/>
      <c r="C24" s="35" t="s">
        <v>134</v>
      </c>
      <c r="D24" s="36"/>
      <c r="E24" s="37"/>
      <c r="F24" s="8"/>
      <c r="G24" s="27"/>
      <c r="H24" s="28"/>
      <c r="I24" s="10"/>
      <c r="J24" s="10"/>
      <c r="K24" s="10"/>
      <c r="L24" s="27"/>
      <c r="M24" s="28"/>
      <c r="N24" s="10"/>
      <c r="O24" s="27"/>
      <c r="P24" s="28"/>
      <c r="Q24" s="10"/>
      <c r="R24" s="27"/>
      <c r="S24" s="28"/>
    </row>
    <row r="25" spans="1:19" ht="31.15" customHeight="1" x14ac:dyDescent="0.25">
      <c r="A25" s="46" t="s">
        <v>17</v>
      </c>
      <c r="B25" s="47"/>
      <c r="C25" s="35" t="s">
        <v>135</v>
      </c>
      <c r="D25" s="135"/>
      <c r="E25" s="136"/>
      <c r="F25" s="8"/>
      <c r="G25" s="27"/>
      <c r="H25" s="28"/>
      <c r="I25" s="10"/>
      <c r="J25" s="10"/>
      <c r="K25" s="10"/>
      <c r="L25" s="27"/>
      <c r="M25" s="28"/>
      <c r="N25" s="10"/>
      <c r="O25" s="27"/>
      <c r="P25" s="28"/>
      <c r="Q25" s="10"/>
      <c r="R25" s="27"/>
      <c r="S25" s="28"/>
    </row>
    <row r="26" spans="1:19" ht="103.15" customHeight="1" x14ac:dyDescent="0.25">
      <c r="A26" s="46" t="s">
        <v>75</v>
      </c>
      <c r="B26" s="47"/>
      <c r="C26" s="35" t="s">
        <v>136</v>
      </c>
      <c r="D26" s="36"/>
      <c r="E26" s="37"/>
      <c r="F26" s="8"/>
      <c r="G26" s="113">
        <v>10671</v>
      </c>
      <c r="H26" s="114"/>
      <c r="I26" s="10"/>
      <c r="J26" s="10"/>
      <c r="K26" s="10"/>
      <c r="L26" s="113">
        <v>10670.7</v>
      </c>
      <c r="M26" s="114"/>
      <c r="N26" s="10"/>
      <c r="O26" s="29">
        <f>G26-L26</f>
        <v>0.2999999999992724</v>
      </c>
      <c r="P26" s="30"/>
      <c r="Q26" s="10">
        <v>10</v>
      </c>
      <c r="R26" s="31">
        <f>L26/G26*100</f>
        <v>99.997188642114139</v>
      </c>
      <c r="S26" s="32"/>
    </row>
    <row r="27" spans="1:19" ht="39.6" customHeight="1" x14ac:dyDescent="0.25">
      <c r="A27" s="46" t="s">
        <v>76</v>
      </c>
      <c r="B27" s="47"/>
      <c r="C27" s="35" t="s">
        <v>66</v>
      </c>
      <c r="D27" s="36"/>
      <c r="E27" s="37"/>
      <c r="F27" s="8"/>
      <c r="G27" s="27"/>
      <c r="H27" s="28"/>
      <c r="I27" s="10"/>
      <c r="J27" s="10"/>
      <c r="K27" s="10"/>
      <c r="L27" s="27"/>
      <c r="M27" s="28"/>
      <c r="N27" s="10"/>
      <c r="O27" s="3"/>
      <c r="P27" s="4"/>
      <c r="Q27" s="10"/>
      <c r="R27" s="3"/>
      <c r="S27" s="4"/>
    </row>
    <row r="28" spans="1:19" ht="30" customHeight="1" x14ac:dyDescent="0.25">
      <c r="A28" s="46" t="s">
        <v>18</v>
      </c>
      <c r="B28" s="47"/>
      <c r="C28" s="35" t="s">
        <v>67</v>
      </c>
      <c r="D28" s="36"/>
      <c r="E28" s="37"/>
      <c r="F28" s="8"/>
      <c r="G28" s="27">
        <v>25655.4</v>
      </c>
      <c r="H28" s="28"/>
      <c r="I28" s="10"/>
      <c r="J28" s="10"/>
      <c r="K28" s="10"/>
      <c r="L28" s="27">
        <v>25652.400000000001</v>
      </c>
      <c r="M28" s="28"/>
      <c r="N28" s="10"/>
      <c r="O28" s="29">
        <f>L28-G28</f>
        <v>-3</v>
      </c>
      <c r="P28" s="30"/>
      <c r="Q28" s="10"/>
      <c r="R28" s="31">
        <f>L28/G28*100</f>
        <v>99.988306555345076</v>
      </c>
      <c r="S28" s="32"/>
    </row>
    <row r="29" spans="1:19" ht="35.450000000000003" customHeight="1" x14ac:dyDescent="0.25">
      <c r="A29" s="46" t="s">
        <v>77</v>
      </c>
      <c r="B29" s="47"/>
      <c r="C29" s="35" t="s">
        <v>68</v>
      </c>
      <c r="D29" s="36"/>
      <c r="E29" s="37"/>
      <c r="F29" s="8"/>
      <c r="G29" s="22"/>
      <c r="H29" s="23"/>
      <c r="I29" s="10"/>
      <c r="J29" s="10"/>
      <c r="K29" s="10"/>
      <c r="L29" s="3"/>
      <c r="M29" s="4"/>
      <c r="N29" s="10"/>
      <c r="O29" s="3"/>
      <c r="P29" s="4"/>
      <c r="Q29" s="10"/>
      <c r="R29" s="3"/>
      <c r="S29" s="4"/>
    </row>
    <row r="30" spans="1:19" ht="35.450000000000003" customHeight="1" x14ac:dyDescent="0.25">
      <c r="A30" s="46" t="s">
        <v>78</v>
      </c>
      <c r="B30" s="47"/>
      <c r="C30" s="35" t="s">
        <v>69</v>
      </c>
      <c r="D30" s="36"/>
      <c r="E30" s="37"/>
      <c r="F30" s="8"/>
      <c r="G30" s="27"/>
      <c r="H30" s="28"/>
      <c r="I30" s="10"/>
      <c r="J30" s="10"/>
      <c r="K30" s="10"/>
      <c r="L30" s="27"/>
      <c r="M30" s="28"/>
      <c r="N30" s="10"/>
      <c r="O30" s="27"/>
      <c r="P30" s="28"/>
      <c r="Q30" s="10"/>
      <c r="R30" s="27"/>
      <c r="S30" s="28"/>
    </row>
    <row r="31" spans="1:19" ht="30.6" customHeight="1" x14ac:dyDescent="0.25">
      <c r="A31" s="46" t="s">
        <v>79</v>
      </c>
      <c r="B31" s="47"/>
      <c r="C31" s="35" t="s">
        <v>70</v>
      </c>
      <c r="D31" s="36"/>
      <c r="E31" s="37"/>
      <c r="F31" s="8"/>
      <c r="G31" s="27"/>
      <c r="H31" s="28"/>
      <c r="I31" s="10"/>
      <c r="J31" s="10"/>
      <c r="K31" s="10"/>
      <c r="L31" s="27"/>
      <c r="M31" s="28"/>
      <c r="N31" s="10"/>
      <c r="O31" s="29">
        <f>L31-G31</f>
        <v>0</v>
      </c>
      <c r="P31" s="30"/>
      <c r="Q31" s="10"/>
      <c r="R31" s="31"/>
      <c r="S31" s="32"/>
    </row>
    <row r="32" spans="1:19" ht="52.15" customHeight="1" x14ac:dyDescent="0.25">
      <c r="A32" s="46" t="s">
        <v>19</v>
      </c>
      <c r="B32" s="47"/>
      <c r="C32" s="35" t="s">
        <v>71</v>
      </c>
      <c r="D32" s="36"/>
      <c r="E32" s="37"/>
      <c r="F32" s="8"/>
      <c r="G32" s="22"/>
      <c r="H32" s="23"/>
      <c r="I32" s="10"/>
      <c r="J32" s="10"/>
      <c r="K32" s="10"/>
      <c r="L32" s="3"/>
      <c r="M32" s="4"/>
      <c r="N32" s="10"/>
      <c r="O32" s="3"/>
      <c r="P32" s="4"/>
      <c r="Q32" s="10"/>
      <c r="R32" s="3"/>
      <c r="S32" s="4"/>
    </row>
    <row r="33" spans="1:19" ht="15.75" x14ac:dyDescent="0.25">
      <c r="A33" s="109" t="s">
        <v>20</v>
      </c>
      <c r="B33" s="41"/>
      <c r="C33" s="134" t="s">
        <v>72</v>
      </c>
      <c r="D33" s="134"/>
      <c r="E33" s="134"/>
      <c r="F33" s="9"/>
      <c r="G33" s="115">
        <f>G20+G21+G28+G31</f>
        <v>137734.5</v>
      </c>
      <c r="H33" s="133"/>
      <c r="I33" s="10"/>
      <c r="J33" s="10"/>
      <c r="K33" s="10"/>
      <c r="L33" s="115">
        <f>L20+L21+L28+L31</f>
        <v>137728.79999999999</v>
      </c>
      <c r="M33" s="133"/>
      <c r="N33" s="10"/>
      <c r="O33" s="29">
        <f>L33-G33</f>
        <v>-5.7000000000116415</v>
      </c>
      <c r="P33" s="30"/>
      <c r="Q33" s="10"/>
      <c r="R33" s="31">
        <f>L33/G33*100</f>
        <v>99.995861603301989</v>
      </c>
      <c r="S33" s="32"/>
    </row>
    <row r="34" spans="1:19" ht="15.75" x14ac:dyDescent="0.25">
      <c r="A34" s="130" t="s">
        <v>21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2"/>
    </row>
    <row r="35" spans="1:19" ht="34.9" customHeight="1" x14ac:dyDescent="0.25">
      <c r="A35" s="41" t="s">
        <v>22</v>
      </c>
      <c r="B35" s="41"/>
      <c r="C35" s="42" t="s">
        <v>73</v>
      </c>
      <c r="D35" s="42"/>
      <c r="E35" s="42"/>
      <c r="F35" s="8"/>
      <c r="G35" s="108">
        <v>17547.5</v>
      </c>
      <c r="H35" s="108"/>
      <c r="I35" s="10"/>
      <c r="J35" s="10"/>
      <c r="K35" s="10"/>
      <c r="L35" s="115">
        <v>10090.4</v>
      </c>
      <c r="M35" s="115"/>
      <c r="N35" s="10"/>
      <c r="O35" s="133"/>
      <c r="P35" s="133"/>
      <c r="Q35" s="10"/>
      <c r="R35" s="133"/>
      <c r="S35" s="133"/>
    </row>
    <row r="36" spans="1:19" ht="45" customHeight="1" x14ac:dyDescent="0.25">
      <c r="A36" s="41" t="s">
        <v>23</v>
      </c>
      <c r="B36" s="41"/>
      <c r="C36" s="42" t="s">
        <v>74</v>
      </c>
      <c r="D36" s="42"/>
      <c r="E36" s="42"/>
      <c r="F36" s="8"/>
      <c r="G36" s="40">
        <v>-3759.4</v>
      </c>
      <c r="H36" s="40"/>
      <c r="I36" s="8"/>
      <c r="J36" s="8"/>
      <c r="K36" s="8"/>
      <c r="L36" s="115">
        <v>-11213.5</v>
      </c>
      <c r="M36" s="115"/>
      <c r="N36" s="8"/>
      <c r="O36" s="43"/>
      <c r="P36" s="43"/>
      <c r="Q36" s="8"/>
      <c r="R36" s="43"/>
      <c r="S36" s="43"/>
    </row>
    <row r="37" spans="1:19" ht="22.15" customHeight="1" x14ac:dyDescent="0.25">
      <c r="A37" s="46" t="s">
        <v>24</v>
      </c>
      <c r="B37" s="47"/>
      <c r="C37" s="35" t="s">
        <v>137</v>
      </c>
      <c r="D37" s="36"/>
      <c r="E37" s="37"/>
      <c r="F37" s="8"/>
      <c r="G37" s="48"/>
      <c r="H37" s="49"/>
      <c r="I37" s="8"/>
      <c r="J37" s="8"/>
      <c r="K37" s="8"/>
      <c r="L37" s="113"/>
      <c r="M37" s="114"/>
      <c r="N37" s="8"/>
      <c r="O37" s="38"/>
      <c r="P37" s="39"/>
      <c r="Q37" s="8"/>
      <c r="R37" s="38"/>
      <c r="S37" s="39"/>
    </row>
    <row r="38" spans="1:19" ht="22.15" customHeight="1" x14ac:dyDescent="0.25">
      <c r="A38" s="46" t="s">
        <v>25</v>
      </c>
      <c r="B38" s="47"/>
      <c r="C38" s="35" t="s">
        <v>138</v>
      </c>
      <c r="D38" s="36"/>
      <c r="E38" s="37"/>
      <c r="F38" s="8"/>
      <c r="G38" s="48"/>
      <c r="H38" s="49"/>
      <c r="I38" s="8"/>
      <c r="J38" s="8"/>
      <c r="K38" s="8"/>
      <c r="L38" s="113">
        <v>-11213.5</v>
      </c>
      <c r="M38" s="114"/>
      <c r="N38" s="8"/>
      <c r="O38" s="38"/>
      <c r="P38" s="39"/>
      <c r="Q38" s="8"/>
      <c r="R38" s="38"/>
      <c r="S38" s="39"/>
    </row>
    <row r="39" spans="1:19" ht="31.9" customHeight="1" x14ac:dyDescent="0.25">
      <c r="A39" s="109" t="s">
        <v>139</v>
      </c>
      <c r="B39" s="41"/>
      <c r="C39" s="42" t="s">
        <v>80</v>
      </c>
      <c r="D39" s="42"/>
      <c r="E39" s="42"/>
      <c r="F39" s="8"/>
      <c r="G39" s="43"/>
      <c r="H39" s="43"/>
      <c r="I39" s="8"/>
      <c r="J39" s="8"/>
      <c r="K39" s="8"/>
      <c r="L39" s="40">
        <v>-7454.1</v>
      </c>
      <c r="M39" s="40"/>
      <c r="N39" s="8"/>
      <c r="O39" s="43"/>
      <c r="P39" s="43"/>
      <c r="Q39" s="8"/>
      <c r="R39" s="43"/>
      <c r="S39" s="43"/>
    </row>
    <row r="40" spans="1:19" ht="22.15" customHeight="1" x14ac:dyDescent="0.25">
      <c r="A40" s="46" t="s">
        <v>24</v>
      </c>
      <c r="B40" s="47"/>
      <c r="C40" s="35" t="s">
        <v>140</v>
      </c>
      <c r="D40" s="36"/>
      <c r="E40" s="37"/>
      <c r="F40" s="8"/>
      <c r="G40" s="48"/>
      <c r="H40" s="49"/>
      <c r="I40" s="8"/>
      <c r="J40" s="8"/>
      <c r="K40" s="8"/>
      <c r="L40" s="44"/>
      <c r="M40" s="45"/>
      <c r="N40" s="8"/>
      <c r="O40" s="38"/>
      <c r="P40" s="39"/>
      <c r="Q40" s="8"/>
      <c r="R40" s="38"/>
      <c r="S40" s="39"/>
    </row>
    <row r="41" spans="1:19" ht="21" customHeight="1" x14ac:dyDescent="0.25">
      <c r="A41" s="46" t="s">
        <v>25</v>
      </c>
      <c r="B41" s="47"/>
      <c r="C41" s="35" t="s">
        <v>141</v>
      </c>
      <c r="D41" s="36"/>
      <c r="E41" s="37"/>
      <c r="F41" s="8"/>
      <c r="G41" s="48"/>
      <c r="H41" s="49"/>
      <c r="I41" s="8"/>
      <c r="J41" s="8"/>
      <c r="K41" s="8"/>
      <c r="L41" s="44">
        <v>7454.1</v>
      </c>
      <c r="M41" s="45"/>
      <c r="N41" s="8"/>
      <c r="O41" s="38"/>
      <c r="P41" s="39"/>
      <c r="Q41" s="8"/>
      <c r="R41" s="38"/>
      <c r="S41" s="39"/>
    </row>
    <row r="42" spans="1:19" ht="49.15" customHeight="1" x14ac:dyDescent="0.25">
      <c r="A42" s="41" t="s">
        <v>142</v>
      </c>
      <c r="B42" s="41"/>
      <c r="C42" s="42" t="s">
        <v>81</v>
      </c>
      <c r="D42" s="42"/>
      <c r="E42" s="42"/>
      <c r="F42" s="8"/>
      <c r="G42" s="43"/>
      <c r="H42" s="43"/>
      <c r="I42" s="8"/>
      <c r="J42" s="8"/>
      <c r="K42" s="8"/>
      <c r="L42" s="44">
        <v>0</v>
      </c>
      <c r="M42" s="45"/>
      <c r="N42" s="8"/>
      <c r="O42" s="43"/>
      <c r="P42" s="43"/>
      <c r="Q42" s="8"/>
      <c r="R42" s="43"/>
      <c r="S42" s="43"/>
    </row>
    <row r="43" spans="1:19" ht="29.45" customHeight="1" x14ac:dyDescent="0.25">
      <c r="A43" s="33" t="s">
        <v>143</v>
      </c>
      <c r="B43" s="34"/>
      <c r="C43" s="35" t="s">
        <v>82</v>
      </c>
      <c r="D43" s="36"/>
      <c r="E43" s="37"/>
      <c r="F43" s="8"/>
      <c r="G43" s="38"/>
      <c r="H43" s="39"/>
      <c r="I43" s="8"/>
      <c r="J43" s="8"/>
      <c r="K43" s="8"/>
      <c r="L43" s="40">
        <v>-7454.1</v>
      </c>
      <c r="M43" s="40"/>
      <c r="N43" s="8"/>
      <c r="O43" s="38"/>
      <c r="P43" s="39"/>
      <c r="Q43" s="8"/>
      <c r="R43" s="38"/>
      <c r="S43" s="39"/>
    </row>
    <row r="44" spans="1:19" ht="18.75" x14ac:dyDescent="0.25">
      <c r="A44" s="109" t="s">
        <v>24</v>
      </c>
      <c r="B44" s="109"/>
      <c r="C44" s="42" t="s">
        <v>144</v>
      </c>
      <c r="D44" s="42"/>
      <c r="E44" s="42"/>
      <c r="F44" s="8"/>
      <c r="G44" s="43"/>
      <c r="H44" s="43"/>
      <c r="I44" s="8"/>
      <c r="J44" s="8"/>
      <c r="K44" s="8"/>
      <c r="L44" s="113">
        <f>L40</f>
        <v>0</v>
      </c>
      <c r="M44" s="114"/>
      <c r="N44" s="8"/>
      <c r="O44" s="43"/>
      <c r="P44" s="43"/>
      <c r="Q44" s="8"/>
      <c r="R44" s="43"/>
      <c r="S44" s="43"/>
    </row>
    <row r="45" spans="1:19" ht="18.75" x14ac:dyDescent="0.25">
      <c r="A45" s="109" t="s">
        <v>25</v>
      </c>
      <c r="B45" s="109"/>
      <c r="C45" s="42" t="s">
        <v>145</v>
      </c>
      <c r="D45" s="42"/>
      <c r="E45" s="42"/>
      <c r="F45" s="8"/>
      <c r="G45" s="43"/>
      <c r="H45" s="43"/>
      <c r="I45" s="8"/>
      <c r="J45" s="8"/>
      <c r="K45" s="8"/>
      <c r="L45" s="43">
        <v>7454.1</v>
      </c>
      <c r="M45" s="43"/>
      <c r="N45" s="8"/>
      <c r="O45" s="43"/>
      <c r="P45" s="43"/>
      <c r="Q45" s="8"/>
      <c r="R45" s="43"/>
      <c r="S45" s="43"/>
    </row>
    <row r="46" spans="1:19" ht="36" customHeight="1" thickBot="1" x14ac:dyDescent="0.3">
      <c r="A46" s="110" t="s">
        <v>26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</row>
    <row r="47" spans="1:19" ht="70.900000000000006" customHeight="1" x14ac:dyDescent="0.25">
      <c r="A47" s="41" t="s">
        <v>88</v>
      </c>
      <c r="B47" s="41"/>
      <c r="C47" s="42" t="s">
        <v>83</v>
      </c>
      <c r="D47" s="42"/>
      <c r="E47" s="42"/>
      <c r="F47" s="8"/>
      <c r="G47" s="43"/>
      <c r="H47" s="43"/>
      <c r="I47" s="8"/>
      <c r="J47" s="8"/>
      <c r="K47" s="8"/>
      <c r="L47" s="43"/>
      <c r="M47" s="43"/>
      <c r="N47" s="8"/>
      <c r="O47" s="43"/>
      <c r="P47" s="43"/>
      <c r="Q47" s="8"/>
      <c r="R47" s="43"/>
      <c r="S47" s="43"/>
    </row>
    <row r="48" spans="1:19" ht="89.45" customHeight="1" x14ac:dyDescent="0.25">
      <c r="A48" s="41" t="s">
        <v>27</v>
      </c>
      <c r="B48" s="41"/>
      <c r="C48" s="42" t="s">
        <v>84</v>
      </c>
      <c r="D48" s="42"/>
      <c r="E48" s="42"/>
      <c r="F48" s="8"/>
      <c r="G48" s="43"/>
      <c r="H48" s="43"/>
      <c r="I48" s="8"/>
      <c r="J48" s="8"/>
      <c r="K48" s="8"/>
      <c r="L48" s="108">
        <v>80348.399999999994</v>
      </c>
      <c r="M48" s="108"/>
      <c r="N48" s="8"/>
      <c r="O48" s="43"/>
      <c r="P48" s="43"/>
      <c r="Q48" s="8"/>
      <c r="R48" s="43"/>
      <c r="S48" s="43"/>
    </row>
    <row r="49" spans="1:19" ht="36" customHeight="1" x14ac:dyDescent="0.25">
      <c r="A49" s="41" t="s">
        <v>28</v>
      </c>
      <c r="B49" s="41"/>
      <c r="C49" s="42" t="s">
        <v>85</v>
      </c>
      <c r="D49" s="42"/>
      <c r="E49" s="42"/>
      <c r="F49" s="8"/>
      <c r="G49" s="43"/>
      <c r="H49" s="43"/>
      <c r="I49" s="8"/>
      <c r="J49" s="8"/>
      <c r="K49" s="8"/>
      <c r="L49" s="43"/>
      <c r="M49" s="43"/>
      <c r="N49" s="8"/>
      <c r="O49" s="43"/>
      <c r="P49" s="43"/>
      <c r="Q49" s="8"/>
      <c r="R49" s="43"/>
      <c r="S49" s="43"/>
    </row>
    <row r="50" spans="1:19" ht="63.6" customHeight="1" x14ac:dyDescent="0.25">
      <c r="A50" s="41" t="s">
        <v>29</v>
      </c>
      <c r="B50" s="41"/>
      <c r="C50" s="42" t="s">
        <v>146</v>
      </c>
      <c r="D50" s="42"/>
      <c r="E50" s="42"/>
      <c r="F50" s="8"/>
      <c r="G50" s="43"/>
      <c r="H50" s="43"/>
      <c r="I50" s="8"/>
      <c r="J50" s="8"/>
      <c r="K50" s="8"/>
      <c r="L50" s="43"/>
      <c r="M50" s="43"/>
      <c r="N50" s="8"/>
      <c r="O50" s="43"/>
      <c r="P50" s="43"/>
      <c r="Q50" s="8"/>
      <c r="R50" s="43"/>
      <c r="S50" s="43"/>
    </row>
    <row r="51" spans="1:19" ht="24" customHeight="1" x14ac:dyDescent="0.25">
      <c r="A51" s="46" t="s">
        <v>30</v>
      </c>
      <c r="B51" s="47"/>
      <c r="C51" s="35" t="s">
        <v>86</v>
      </c>
      <c r="D51" s="36"/>
      <c r="E51" s="37"/>
      <c r="F51" s="8"/>
      <c r="G51" s="38"/>
      <c r="H51" s="39"/>
      <c r="I51" s="8"/>
      <c r="J51" s="8"/>
      <c r="K51" s="8"/>
      <c r="L51" s="38"/>
      <c r="M51" s="39"/>
      <c r="N51" s="8"/>
      <c r="O51" s="38"/>
      <c r="P51" s="39"/>
      <c r="Q51" s="8"/>
      <c r="R51" s="38"/>
      <c r="S51" s="39"/>
    </row>
    <row r="52" spans="1:19" ht="34.15" customHeight="1" x14ac:dyDescent="0.25">
      <c r="A52" s="46" t="s">
        <v>99</v>
      </c>
      <c r="B52" s="47"/>
      <c r="C52" s="35" t="s">
        <v>87</v>
      </c>
      <c r="D52" s="36"/>
      <c r="E52" s="37"/>
      <c r="F52" s="8"/>
      <c r="G52" s="38"/>
      <c r="H52" s="39"/>
      <c r="I52" s="8"/>
      <c r="J52" s="8"/>
      <c r="K52" s="8"/>
      <c r="L52" s="38"/>
      <c r="M52" s="39"/>
      <c r="N52" s="8"/>
      <c r="O52" s="38"/>
      <c r="P52" s="39"/>
      <c r="Q52" s="8"/>
      <c r="R52" s="38"/>
      <c r="S52" s="39"/>
    </row>
    <row r="53" spans="1:19" ht="32.450000000000003" customHeight="1" x14ac:dyDescent="0.25">
      <c r="A53" s="46" t="s">
        <v>100</v>
      </c>
      <c r="B53" s="47"/>
      <c r="C53" s="35" t="s">
        <v>96</v>
      </c>
      <c r="D53" s="36"/>
      <c r="E53" s="37"/>
      <c r="F53" s="8"/>
      <c r="G53" s="38"/>
      <c r="H53" s="39"/>
      <c r="I53" s="8"/>
      <c r="J53" s="8"/>
      <c r="K53" s="8"/>
      <c r="L53" s="38"/>
      <c r="M53" s="39"/>
      <c r="N53" s="8"/>
      <c r="O53" s="38"/>
      <c r="P53" s="39"/>
      <c r="Q53" s="8"/>
      <c r="R53" s="38"/>
      <c r="S53" s="39"/>
    </row>
    <row r="54" spans="1:19" ht="73.900000000000006" customHeight="1" x14ac:dyDescent="0.25">
      <c r="A54" s="41" t="s">
        <v>31</v>
      </c>
      <c r="B54" s="41"/>
      <c r="C54" s="42" t="s">
        <v>97</v>
      </c>
      <c r="D54" s="42"/>
      <c r="E54" s="42"/>
      <c r="F54" s="8"/>
      <c r="G54" s="43"/>
      <c r="H54" s="43"/>
      <c r="I54" s="8"/>
      <c r="J54" s="8"/>
      <c r="K54" s="8"/>
      <c r="L54" s="40">
        <v>72894.3</v>
      </c>
      <c r="M54" s="40"/>
      <c r="N54" s="8"/>
      <c r="O54" s="43"/>
      <c r="P54" s="43"/>
      <c r="Q54" s="8"/>
      <c r="R54" s="43"/>
      <c r="S54" s="43"/>
    </row>
    <row r="55" spans="1:19" x14ac:dyDescent="0.25">
      <c r="A55" s="107" t="s">
        <v>101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</row>
    <row r="56" spans="1:19" ht="48" customHeight="1" x14ac:dyDescent="0.25">
      <c r="A56" s="83" t="s">
        <v>32</v>
      </c>
      <c r="B56" s="85"/>
      <c r="C56" s="92" t="s">
        <v>98</v>
      </c>
      <c r="D56" s="93"/>
      <c r="E56" s="94"/>
      <c r="F56" s="17"/>
      <c r="G56" s="79">
        <f>G60</f>
        <v>16846.5</v>
      </c>
      <c r="H56" s="82"/>
      <c r="I56" s="17"/>
      <c r="J56" s="17"/>
      <c r="K56" s="17"/>
      <c r="L56" s="79">
        <f>L61+L62</f>
        <v>16846.5</v>
      </c>
      <c r="M56" s="82"/>
      <c r="N56" s="17"/>
      <c r="O56" s="79">
        <f>G56-L56</f>
        <v>0</v>
      </c>
      <c r="P56" s="80"/>
      <c r="Q56" s="17"/>
      <c r="R56" s="81">
        <v>100</v>
      </c>
      <c r="S56" s="80"/>
    </row>
    <row r="57" spans="1:19" x14ac:dyDescent="0.25">
      <c r="A57" s="83" t="s">
        <v>33</v>
      </c>
      <c r="B57" s="85"/>
      <c r="C57" s="100" t="s">
        <v>147</v>
      </c>
      <c r="D57" s="101"/>
      <c r="E57" s="102"/>
      <c r="F57" s="16"/>
      <c r="G57" s="103"/>
      <c r="H57" s="104"/>
      <c r="I57" s="16"/>
      <c r="J57" s="16"/>
      <c r="K57" s="16"/>
      <c r="L57" s="103"/>
      <c r="M57" s="104"/>
      <c r="N57" s="16"/>
      <c r="O57" s="105"/>
      <c r="P57" s="106"/>
      <c r="Q57" s="16"/>
      <c r="R57" s="105"/>
      <c r="S57" s="106"/>
    </row>
    <row r="58" spans="1:19" ht="55.15" customHeight="1" x14ac:dyDescent="0.25">
      <c r="A58" s="83" t="s">
        <v>35</v>
      </c>
      <c r="B58" s="85"/>
      <c r="C58" s="92" t="s">
        <v>148</v>
      </c>
      <c r="D58" s="93"/>
      <c r="E58" s="94"/>
      <c r="F58" s="17"/>
      <c r="G58" s="79">
        <v>99.5</v>
      </c>
      <c r="H58" s="82"/>
      <c r="I58" s="17"/>
      <c r="J58" s="17"/>
      <c r="K58" s="17"/>
      <c r="L58" s="79">
        <v>99.5</v>
      </c>
      <c r="M58" s="82"/>
      <c r="N58" s="17"/>
      <c r="O58" s="81"/>
      <c r="P58" s="80"/>
      <c r="Q58" s="17"/>
      <c r="R58" s="81">
        <v>100</v>
      </c>
      <c r="S58" s="80"/>
    </row>
    <row r="59" spans="1:19" ht="54.6" customHeight="1" x14ac:dyDescent="0.25">
      <c r="A59" s="83" t="s">
        <v>37</v>
      </c>
      <c r="B59" s="85"/>
      <c r="C59" s="92" t="s">
        <v>149</v>
      </c>
      <c r="D59" s="93"/>
      <c r="E59" s="94"/>
      <c r="F59" s="17"/>
      <c r="G59" s="79">
        <v>99.5</v>
      </c>
      <c r="H59" s="82"/>
      <c r="I59" s="17"/>
      <c r="J59" s="17"/>
      <c r="K59" s="17"/>
      <c r="L59" s="79">
        <v>99.5</v>
      </c>
      <c r="M59" s="82"/>
      <c r="N59" s="17"/>
      <c r="O59" s="81"/>
      <c r="P59" s="80"/>
      <c r="Q59" s="17"/>
      <c r="R59" s="81">
        <v>100</v>
      </c>
      <c r="S59" s="80"/>
    </row>
    <row r="60" spans="1:19" ht="26.45" customHeight="1" x14ac:dyDescent="0.25">
      <c r="A60" s="98" t="s">
        <v>154</v>
      </c>
      <c r="B60" s="99"/>
      <c r="C60" s="92" t="s">
        <v>150</v>
      </c>
      <c r="D60" s="93"/>
      <c r="E60" s="94"/>
      <c r="F60" s="17"/>
      <c r="G60" s="79">
        <f>G61+G62</f>
        <v>16846.5</v>
      </c>
      <c r="H60" s="82"/>
      <c r="I60" s="17"/>
      <c r="J60" s="17"/>
      <c r="K60" s="17"/>
      <c r="L60" s="79">
        <f>L61+L62</f>
        <v>16846.5</v>
      </c>
      <c r="M60" s="82"/>
      <c r="N60" s="17"/>
      <c r="O60" s="79">
        <f>O61+O62</f>
        <v>0</v>
      </c>
      <c r="P60" s="80"/>
      <c r="Q60" s="17"/>
      <c r="R60" s="81"/>
      <c r="S60" s="80"/>
    </row>
    <row r="61" spans="1:19" ht="28.9" customHeight="1" x14ac:dyDescent="0.25">
      <c r="A61" s="83" t="s">
        <v>102</v>
      </c>
      <c r="B61" s="85"/>
      <c r="C61" s="92" t="s">
        <v>155</v>
      </c>
      <c r="D61" s="93"/>
      <c r="E61" s="94"/>
      <c r="F61" s="17"/>
      <c r="G61" s="88">
        <v>15291</v>
      </c>
      <c r="H61" s="89"/>
      <c r="I61" s="26"/>
      <c r="J61" s="26"/>
      <c r="K61" s="26"/>
      <c r="L61" s="88">
        <v>15291</v>
      </c>
      <c r="M61" s="89"/>
      <c r="N61" s="17"/>
      <c r="O61" s="79">
        <f>G61-L61</f>
        <v>0</v>
      </c>
      <c r="P61" s="80"/>
      <c r="Q61" s="17"/>
      <c r="R61" s="86">
        <f>L61/G61*100</f>
        <v>100</v>
      </c>
      <c r="S61" s="87"/>
    </row>
    <row r="62" spans="1:19" ht="32.450000000000003" customHeight="1" x14ac:dyDescent="0.25">
      <c r="A62" s="83" t="s">
        <v>103</v>
      </c>
      <c r="B62" s="85"/>
      <c r="C62" s="92" t="s">
        <v>156</v>
      </c>
      <c r="D62" s="93"/>
      <c r="E62" s="94"/>
      <c r="F62" s="17"/>
      <c r="G62" s="88">
        <v>1555.5</v>
      </c>
      <c r="H62" s="89"/>
      <c r="I62" s="26"/>
      <c r="J62" s="26"/>
      <c r="K62" s="26"/>
      <c r="L62" s="88">
        <v>1555.5</v>
      </c>
      <c r="M62" s="89"/>
      <c r="N62" s="17"/>
      <c r="O62" s="79">
        <f>L62-G62</f>
        <v>0</v>
      </c>
      <c r="P62" s="80"/>
      <c r="Q62" s="17"/>
      <c r="R62" s="86">
        <f>L62/G62*100</f>
        <v>100</v>
      </c>
      <c r="S62" s="87"/>
    </row>
    <row r="63" spans="1:19" ht="48.6" customHeight="1" x14ac:dyDescent="0.25">
      <c r="A63" s="90" t="s">
        <v>40</v>
      </c>
      <c r="B63" s="91"/>
      <c r="C63" s="95" t="s">
        <v>105</v>
      </c>
      <c r="D63" s="96"/>
      <c r="E63" s="97"/>
      <c r="F63" s="17"/>
      <c r="G63" s="81"/>
      <c r="H63" s="80"/>
      <c r="I63" s="17"/>
      <c r="J63" s="17"/>
      <c r="K63" s="17"/>
      <c r="L63" s="86"/>
      <c r="M63" s="87"/>
      <c r="N63" s="17"/>
      <c r="O63" s="81"/>
      <c r="P63" s="80"/>
      <c r="Q63" s="17"/>
      <c r="R63" s="81"/>
      <c r="S63" s="80"/>
    </row>
    <row r="64" spans="1:19" ht="70.150000000000006" customHeight="1" x14ac:dyDescent="0.25">
      <c r="A64" s="83" t="s">
        <v>41</v>
      </c>
      <c r="B64" s="85"/>
      <c r="C64" s="92" t="s">
        <v>34</v>
      </c>
      <c r="D64" s="93"/>
      <c r="E64" s="94"/>
      <c r="F64" s="17"/>
      <c r="G64" s="81"/>
      <c r="H64" s="80"/>
      <c r="I64" s="17"/>
      <c r="J64" s="17"/>
      <c r="K64" s="17"/>
      <c r="L64" s="86"/>
      <c r="M64" s="87"/>
      <c r="N64" s="17"/>
      <c r="O64" s="81"/>
      <c r="P64" s="80"/>
      <c r="Q64" s="17"/>
      <c r="R64" s="81"/>
      <c r="S64" s="80"/>
    </row>
    <row r="65" spans="1:19" ht="27.6" customHeight="1" x14ac:dyDescent="0.25">
      <c r="A65" s="83" t="s">
        <v>43</v>
      </c>
      <c r="B65" s="85"/>
      <c r="C65" s="92" t="s">
        <v>36</v>
      </c>
      <c r="D65" s="93"/>
      <c r="E65" s="94"/>
      <c r="F65" s="17"/>
      <c r="G65" s="81"/>
      <c r="H65" s="80"/>
      <c r="I65" s="17"/>
      <c r="J65" s="17"/>
      <c r="K65" s="17"/>
      <c r="L65" s="86"/>
      <c r="M65" s="87"/>
      <c r="N65" s="17"/>
      <c r="O65" s="81"/>
      <c r="P65" s="80"/>
      <c r="Q65" s="17"/>
      <c r="R65" s="81"/>
      <c r="S65" s="80"/>
    </row>
    <row r="66" spans="1:19" ht="30" customHeight="1" x14ac:dyDescent="0.25">
      <c r="A66" s="83" t="s">
        <v>44</v>
      </c>
      <c r="B66" s="85"/>
      <c r="C66" s="92" t="s">
        <v>38</v>
      </c>
      <c r="D66" s="93"/>
      <c r="E66" s="94"/>
      <c r="F66" s="17"/>
      <c r="G66" s="81"/>
      <c r="H66" s="80"/>
      <c r="I66" s="17"/>
      <c r="J66" s="17"/>
      <c r="K66" s="17"/>
      <c r="L66" s="86"/>
      <c r="M66" s="87"/>
      <c r="N66" s="17"/>
      <c r="O66" s="81"/>
      <c r="P66" s="80"/>
      <c r="Q66" s="17"/>
      <c r="R66" s="81"/>
      <c r="S66" s="80"/>
    </row>
    <row r="67" spans="1:19" ht="25.9" customHeight="1" x14ac:dyDescent="0.25">
      <c r="A67" s="83" t="s">
        <v>45</v>
      </c>
      <c r="B67" s="85"/>
      <c r="C67" s="92" t="s">
        <v>39</v>
      </c>
      <c r="D67" s="93"/>
      <c r="E67" s="94"/>
      <c r="F67" s="17"/>
      <c r="G67" s="81"/>
      <c r="H67" s="80"/>
      <c r="I67" s="17"/>
      <c r="J67" s="17"/>
      <c r="K67" s="17"/>
      <c r="L67" s="86"/>
      <c r="M67" s="87"/>
      <c r="N67" s="17"/>
      <c r="O67" s="81"/>
      <c r="P67" s="80"/>
      <c r="Q67" s="17"/>
      <c r="R67" s="81"/>
      <c r="S67" s="80"/>
    </row>
    <row r="68" spans="1:19" ht="42" customHeight="1" x14ac:dyDescent="0.25">
      <c r="A68" s="90" t="s">
        <v>46</v>
      </c>
      <c r="B68" s="91"/>
      <c r="C68" s="95" t="s">
        <v>106</v>
      </c>
      <c r="D68" s="96"/>
      <c r="E68" s="97"/>
      <c r="F68" s="17"/>
      <c r="G68" s="81">
        <f>G69</f>
        <v>17430.3</v>
      </c>
      <c r="H68" s="80"/>
      <c r="I68" s="17"/>
      <c r="J68" s="17"/>
      <c r="K68" s="17"/>
      <c r="L68" s="88">
        <v>17428</v>
      </c>
      <c r="M68" s="89"/>
      <c r="N68" s="17"/>
      <c r="O68" s="79">
        <f>O69</f>
        <v>-2.2999999999992724</v>
      </c>
      <c r="P68" s="80"/>
      <c r="Q68" s="17"/>
      <c r="R68" s="79">
        <f>R69</f>
        <v>99.986804587413886</v>
      </c>
      <c r="S68" s="82"/>
    </row>
    <row r="69" spans="1:19" ht="31.15" customHeight="1" x14ac:dyDescent="0.25">
      <c r="A69" s="83" t="s">
        <v>47</v>
      </c>
      <c r="B69" s="85"/>
      <c r="C69" s="92" t="s">
        <v>42</v>
      </c>
      <c r="D69" s="93"/>
      <c r="E69" s="94"/>
      <c r="F69" s="17"/>
      <c r="G69" s="79">
        <v>17430.3</v>
      </c>
      <c r="H69" s="82"/>
      <c r="I69" s="17"/>
      <c r="J69" s="17"/>
      <c r="K69" s="17"/>
      <c r="L69" s="79">
        <v>17428</v>
      </c>
      <c r="M69" s="82"/>
      <c r="N69" s="17"/>
      <c r="O69" s="79">
        <f>L69-G69</f>
        <v>-2.2999999999992724</v>
      </c>
      <c r="P69" s="80"/>
      <c r="Q69" s="17"/>
      <c r="R69" s="79">
        <f>L69/G69*100</f>
        <v>99.986804587413886</v>
      </c>
      <c r="S69" s="82"/>
    </row>
    <row r="70" spans="1:19" ht="28.9" customHeight="1" x14ac:dyDescent="0.25">
      <c r="A70" s="90" t="s">
        <v>49</v>
      </c>
      <c r="B70" s="91"/>
      <c r="C70" s="95" t="s">
        <v>107</v>
      </c>
      <c r="D70" s="96"/>
      <c r="E70" s="97"/>
      <c r="F70" s="17"/>
      <c r="G70" s="81"/>
      <c r="H70" s="80"/>
      <c r="I70" s="17"/>
      <c r="J70" s="17"/>
      <c r="K70" s="17"/>
      <c r="L70" s="86"/>
      <c r="M70" s="87"/>
      <c r="N70" s="17"/>
      <c r="O70" s="81"/>
      <c r="P70" s="80"/>
      <c r="Q70" s="17"/>
      <c r="R70" s="81"/>
      <c r="S70" s="80"/>
    </row>
    <row r="71" spans="1:19" ht="27" customHeight="1" x14ac:dyDescent="0.25">
      <c r="A71" s="83" t="s">
        <v>50</v>
      </c>
      <c r="B71" s="85"/>
      <c r="C71" s="92" t="s">
        <v>48</v>
      </c>
      <c r="D71" s="93"/>
      <c r="E71" s="94"/>
      <c r="F71" s="17"/>
      <c r="G71" s="81"/>
      <c r="H71" s="80"/>
      <c r="I71" s="17"/>
      <c r="J71" s="17"/>
      <c r="K71" s="17"/>
      <c r="L71" s="86"/>
      <c r="M71" s="87"/>
      <c r="N71" s="17"/>
      <c r="O71" s="81"/>
      <c r="P71" s="80"/>
      <c r="Q71" s="17"/>
      <c r="R71" s="81"/>
      <c r="S71" s="80"/>
    </row>
    <row r="72" spans="1:19" ht="23.45" customHeight="1" x14ac:dyDescent="0.25">
      <c r="A72" s="83" t="s">
        <v>51</v>
      </c>
      <c r="B72" s="85"/>
      <c r="C72" s="92" t="s">
        <v>151</v>
      </c>
      <c r="D72" s="93"/>
      <c r="E72" s="94"/>
      <c r="F72" s="17"/>
      <c r="G72" s="81"/>
      <c r="H72" s="80"/>
      <c r="I72" s="17"/>
      <c r="J72" s="17"/>
      <c r="K72" s="17"/>
      <c r="L72" s="86"/>
      <c r="M72" s="87"/>
      <c r="N72" s="17"/>
      <c r="O72" s="81"/>
      <c r="P72" s="80"/>
      <c r="Q72" s="17"/>
      <c r="R72" s="81"/>
      <c r="S72" s="80"/>
    </row>
    <row r="73" spans="1:19" ht="27" customHeight="1" x14ac:dyDescent="0.25">
      <c r="A73" s="83" t="s">
        <v>104</v>
      </c>
      <c r="B73" s="85"/>
      <c r="C73" s="92" t="s">
        <v>152</v>
      </c>
      <c r="D73" s="93"/>
      <c r="E73" s="94"/>
      <c r="F73" s="17"/>
      <c r="G73" s="81"/>
      <c r="H73" s="80"/>
      <c r="I73" s="17"/>
      <c r="J73" s="17"/>
      <c r="K73" s="17"/>
      <c r="L73" s="86"/>
      <c r="M73" s="87"/>
      <c r="N73" s="17"/>
      <c r="O73" s="81"/>
      <c r="P73" s="80"/>
      <c r="Q73" s="17"/>
      <c r="R73" s="81"/>
      <c r="S73" s="80"/>
    </row>
    <row r="74" spans="1:19" ht="15.6" customHeight="1" x14ac:dyDescent="0.25">
      <c r="A74" s="83" t="s">
        <v>117</v>
      </c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5"/>
    </row>
    <row r="75" spans="1:19" ht="18.600000000000001" customHeight="1" x14ac:dyDescent="0.25">
      <c r="A75" s="70" t="s">
        <v>118</v>
      </c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2"/>
    </row>
    <row r="76" spans="1:19" ht="15.75" x14ac:dyDescent="0.25">
      <c r="A76" s="60"/>
      <c r="B76" s="61"/>
      <c r="C76" s="64" t="s">
        <v>2</v>
      </c>
      <c r="D76" s="65"/>
      <c r="E76" s="66"/>
      <c r="F76" s="19"/>
      <c r="G76" s="73" t="s">
        <v>3</v>
      </c>
      <c r="H76" s="74"/>
      <c r="I76" s="19"/>
      <c r="J76" s="19"/>
      <c r="K76" s="19"/>
      <c r="L76" s="75" t="s">
        <v>4</v>
      </c>
      <c r="M76" s="76"/>
      <c r="N76" s="19" t="s">
        <v>52</v>
      </c>
      <c r="O76" s="73" t="s">
        <v>52</v>
      </c>
      <c r="P76" s="74"/>
      <c r="Q76" s="19"/>
      <c r="R76" s="73" t="s">
        <v>5</v>
      </c>
      <c r="S76" s="74"/>
    </row>
    <row r="77" spans="1:19" ht="35.450000000000003" customHeight="1" x14ac:dyDescent="0.25">
      <c r="A77" s="60" t="s">
        <v>108</v>
      </c>
      <c r="B77" s="61"/>
      <c r="C77" s="64" t="s">
        <v>53</v>
      </c>
      <c r="D77" s="65"/>
      <c r="E77" s="66"/>
      <c r="F77" s="18"/>
      <c r="G77" s="62">
        <f>G78+G79</f>
        <v>13348.4</v>
      </c>
      <c r="H77" s="63"/>
      <c r="I77" s="20"/>
      <c r="J77" s="20"/>
      <c r="K77" s="20"/>
      <c r="L77" s="62">
        <f>L78+L79</f>
        <v>13345.5</v>
      </c>
      <c r="M77" s="63"/>
      <c r="N77" s="18"/>
      <c r="O77" s="62">
        <f>O78</f>
        <v>-9.9999999998544808E-2</v>
      </c>
      <c r="P77" s="57"/>
      <c r="Q77" s="18"/>
      <c r="R77" s="56">
        <v>100</v>
      </c>
      <c r="S77" s="57"/>
    </row>
    <row r="78" spans="1:19" ht="38.450000000000003" customHeight="1" x14ac:dyDescent="0.25">
      <c r="A78" s="60" t="s">
        <v>109</v>
      </c>
      <c r="B78" s="61"/>
      <c r="C78" s="53" t="s">
        <v>110</v>
      </c>
      <c r="D78" s="54"/>
      <c r="E78" s="55"/>
      <c r="F78" s="18"/>
      <c r="G78" s="62">
        <v>9540.7999999999993</v>
      </c>
      <c r="H78" s="63"/>
      <c r="I78" s="20"/>
      <c r="J78" s="20"/>
      <c r="K78" s="20"/>
      <c r="L78" s="62">
        <v>9540.7000000000007</v>
      </c>
      <c r="M78" s="63"/>
      <c r="N78" s="18"/>
      <c r="O78" s="62">
        <f>L78-G78</f>
        <v>-9.9999999998544808E-2</v>
      </c>
      <c r="P78" s="57"/>
      <c r="Q78" s="18"/>
      <c r="R78" s="62">
        <f>L78/G78*100</f>
        <v>99.998951869864172</v>
      </c>
      <c r="S78" s="63"/>
    </row>
    <row r="79" spans="1:19" ht="34.9" customHeight="1" x14ac:dyDescent="0.25">
      <c r="A79" s="60" t="s">
        <v>111</v>
      </c>
      <c r="B79" s="61"/>
      <c r="C79" s="53" t="s">
        <v>112</v>
      </c>
      <c r="D79" s="54"/>
      <c r="E79" s="55"/>
      <c r="F79" s="18"/>
      <c r="G79" s="62">
        <v>3807.6</v>
      </c>
      <c r="H79" s="63"/>
      <c r="I79" s="20"/>
      <c r="J79" s="20"/>
      <c r="K79" s="20"/>
      <c r="L79" s="62">
        <v>3804.8</v>
      </c>
      <c r="M79" s="63"/>
      <c r="N79" s="18"/>
      <c r="O79" s="62">
        <f t="shared" ref="O79:O83" si="2">L79-G79</f>
        <v>-2.7999999999997272</v>
      </c>
      <c r="P79" s="57"/>
      <c r="Q79" s="18"/>
      <c r="R79" s="62">
        <f t="shared" ref="R79:R83" si="3">L79/G79*100</f>
        <v>99.926462863746195</v>
      </c>
      <c r="S79" s="63"/>
    </row>
    <row r="80" spans="1:19" ht="31.9" customHeight="1" x14ac:dyDescent="0.25">
      <c r="A80" s="50" t="s">
        <v>113</v>
      </c>
      <c r="B80" s="52"/>
      <c r="C80" s="64" t="s">
        <v>54</v>
      </c>
      <c r="D80" s="65"/>
      <c r="E80" s="66"/>
      <c r="F80" s="18"/>
      <c r="G80" s="62">
        <v>84205</v>
      </c>
      <c r="H80" s="63"/>
      <c r="I80" s="20"/>
      <c r="J80" s="20"/>
      <c r="K80" s="20"/>
      <c r="L80" s="62">
        <v>84204.9</v>
      </c>
      <c r="M80" s="63"/>
      <c r="N80" s="18"/>
      <c r="O80" s="62">
        <f t="shared" si="2"/>
        <v>-0.10000000000582077</v>
      </c>
      <c r="P80" s="57"/>
      <c r="Q80" s="18"/>
      <c r="R80" s="62">
        <f t="shared" si="3"/>
        <v>99.999881242206513</v>
      </c>
      <c r="S80" s="63"/>
    </row>
    <row r="81" spans="1:19" ht="36" customHeight="1" x14ac:dyDescent="0.25">
      <c r="A81" s="50" t="s">
        <v>114</v>
      </c>
      <c r="B81" s="52"/>
      <c r="C81" s="64" t="s">
        <v>55</v>
      </c>
      <c r="D81" s="65"/>
      <c r="E81" s="66"/>
      <c r="F81" s="18"/>
      <c r="G81" s="62">
        <v>17430.3</v>
      </c>
      <c r="H81" s="63"/>
      <c r="I81" s="20"/>
      <c r="J81" s="20"/>
      <c r="K81" s="20"/>
      <c r="L81" s="62">
        <v>17427.900000000001</v>
      </c>
      <c r="M81" s="63"/>
      <c r="N81" s="18"/>
      <c r="O81" s="62">
        <f t="shared" si="2"/>
        <v>-2.3999999999978172</v>
      </c>
      <c r="P81" s="57"/>
      <c r="Q81" s="18"/>
      <c r="R81" s="62">
        <f t="shared" si="3"/>
        <v>99.986230873823175</v>
      </c>
      <c r="S81" s="63"/>
    </row>
    <row r="82" spans="1:19" ht="18.600000000000001" customHeight="1" x14ac:dyDescent="0.25">
      <c r="A82" s="60" t="s">
        <v>115</v>
      </c>
      <c r="B82" s="61"/>
      <c r="C82" s="53" t="s">
        <v>56</v>
      </c>
      <c r="D82" s="54"/>
      <c r="E82" s="55"/>
      <c r="F82" s="18"/>
      <c r="G82" s="77">
        <v>14141.7</v>
      </c>
      <c r="H82" s="78"/>
      <c r="I82" s="21"/>
      <c r="J82" s="21"/>
      <c r="K82" s="21"/>
      <c r="L82" s="77">
        <v>14141.7</v>
      </c>
      <c r="M82" s="78"/>
      <c r="N82" s="18"/>
      <c r="O82" s="62">
        <f t="shared" si="2"/>
        <v>0</v>
      </c>
      <c r="P82" s="57"/>
      <c r="Q82" s="18"/>
      <c r="R82" s="62">
        <f t="shared" si="3"/>
        <v>100</v>
      </c>
      <c r="S82" s="63"/>
    </row>
    <row r="83" spans="1:19" ht="31.9" customHeight="1" x14ac:dyDescent="0.25">
      <c r="A83" s="50" t="s">
        <v>116</v>
      </c>
      <c r="B83" s="52"/>
      <c r="C83" s="64" t="s">
        <v>57</v>
      </c>
      <c r="D83" s="65"/>
      <c r="E83" s="66"/>
      <c r="F83" s="18"/>
      <c r="G83" s="77">
        <v>8609.1</v>
      </c>
      <c r="H83" s="78"/>
      <c r="I83" s="21"/>
      <c r="J83" s="21"/>
      <c r="K83" s="21"/>
      <c r="L83" s="77">
        <v>8608.7999999999993</v>
      </c>
      <c r="M83" s="78"/>
      <c r="N83" s="18"/>
      <c r="O83" s="62">
        <f t="shared" si="2"/>
        <v>-0.30000000000109139</v>
      </c>
      <c r="P83" s="57"/>
      <c r="Q83" s="18"/>
      <c r="R83" s="62">
        <f t="shared" si="3"/>
        <v>99.996515315189725</v>
      </c>
      <c r="S83" s="63"/>
    </row>
    <row r="84" spans="1:19" ht="33" customHeight="1" x14ac:dyDescent="0.25">
      <c r="A84" s="50" t="s">
        <v>153</v>
      </c>
      <c r="B84" s="52"/>
      <c r="C84" s="64" t="s">
        <v>58</v>
      </c>
      <c r="D84" s="65"/>
      <c r="E84" s="66"/>
      <c r="F84" s="18"/>
      <c r="G84" s="62">
        <f>G77+G80+G81+G82+G83</f>
        <v>137734.5</v>
      </c>
      <c r="H84" s="63"/>
      <c r="I84" s="20"/>
      <c r="J84" s="20"/>
      <c r="K84" s="20"/>
      <c r="L84" s="62">
        <f>L77+L80+L81+L82+L83</f>
        <v>137728.79999999999</v>
      </c>
      <c r="M84" s="63"/>
      <c r="N84" s="18"/>
      <c r="O84" s="62">
        <f>L84-G84</f>
        <v>-5.7000000000116415</v>
      </c>
      <c r="P84" s="57"/>
      <c r="Q84" s="18"/>
      <c r="R84" s="62">
        <f t="shared" ref="R84" si="4">L84/G84*100</f>
        <v>99.995861603301989</v>
      </c>
      <c r="S84" s="63"/>
    </row>
    <row r="85" spans="1:19" x14ac:dyDescent="0.25">
      <c r="A85" s="67" t="s">
        <v>117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9"/>
    </row>
    <row r="86" spans="1:19" ht="18.600000000000001" customHeight="1" x14ac:dyDescent="0.25">
      <c r="A86" s="70" t="s">
        <v>119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2"/>
    </row>
    <row r="87" spans="1:19" ht="15.75" x14ac:dyDescent="0.25">
      <c r="A87" s="60"/>
      <c r="B87" s="61"/>
      <c r="C87" s="64" t="s">
        <v>2</v>
      </c>
      <c r="D87" s="65"/>
      <c r="E87" s="66"/>
      <c r="F87" s="19"/>
      <c r="G87" s="73" t="s">
        <v>3</v>
      </c>
      <c r="H87" s="74"/>
      <c r="I87" s="19"/>
      <c r="J87" s="19"/>
      <c r="K87" s="19"/>
      <c r="L87" s="75" t="s">
        <v>4</v>
      </c>
      <c r="M87" s="76"/>
      <c r="N87" s="19" t="s">
        <v>52</v>
      </c>
      <c r="O87" s="73" t="s">
        <v>52</v>
      </c>
      <c r="P87" s="74"/>
      <c r="Q87" s="19"/>
      <c r="R87" s="73" t="s">
        <v>5</v>
      </c>
      <c r="S87" s="74"/>
    </row>
    <row r="88" spans="1:19" ht="49.9" customHeight="1" x14ac:dyDescent="0.25">
      <c r="A88" s="60" t="s">
        <v>120</v>
      </c>
      <c r="B88" s="61"/>
      <c r="C88" s="64" t="s">
        <v>53</v>
      </c>
      <c r="D88" s="65"/>
      <c r="E88" s="66"/>
      <c r="F88" s="18"/>
      <c r="G88" s="62">
        <f>G90+G91+G92+G93+G94</f>
        <v>13889.800000000001</v>
      </c>
      <c r="H88" s="57"/>
      <c r="I88" s="18"/>
      <c r="J88" s="18"/>
      <c r="K88" s="18"/>
      <c r="L88" s="62">
        <f>L90+L91+L92+L93+L94</f>
        <v>13889.800000000001</v>
      </c>
      <c r="M88" s="63"/>
      <c r="N88" s="18"/>
      <c r="O88" s="56"/>
      <c r="P88" s="57"/>
      <c r="Q88" s="18"/>
      <c r="R88" s="56">
        <v>100</v>
      </c>
      <c r="S88" s="57"/>
    </row>
    <row r="89" spans="1:19" ht="38.450000000000003" customHeight="1" x14ac:dyDescent="0.25">
      <c r="A89" s="60" t="s">
        <v>121</v>
      </c>
      <c r="B89" s="61"/>
      <c r="C89" s="53" t="s">
        <v>110</v>
      </c>
      <c r="D89" s="54"/>
      <c r="E89" s="55"/>
      <c r="F89" s="18"/>
      <c r="G89" s="56"/>
      <c r="H89" s="57"/>
      <c r="I89" s="18"/>
      <c r="J89" s="18"/>
      <c r="K89" s="18"/>
      <c r="L89" s="62"/>
      <c r="M89" s="63"/>
      <c r="N89" s="18"/>
      <c r="O89" s="56"/>
      <c r="P89" s="57"/>
      <c r="Q89" s="18"/>
      <c r="R89" s="56"/>
      <c r="S89" s="57"/>
    </row>
    <row r="90" spans="1:19" ht="51" customHeight="1" x14ac:dyDescent="0.25">
      <c r="A90" s="60" t="s">
        <v>122</v>
      </c>
      <c r="B90" s="61"/>
      <c r="C90" s="53" t="s">
        <v>112</v>
      </c>
      <c r="D90" s="54"/>
      <c r="E90" s="55"/>
      <c r="F90" s="18"/>
      <c r="G90" s="62">
        <v>13374.6</v>
      </c>
      <c r="H90" s="63"/>
      <c r="I90" s="18"/>
      <c r="J90" s="18"/>
      <c r="K90" s="18"/>
      <c r="L90" s="62">
        <v>13374.6</v>
      </c>
      <c r="M90" s="63"/>
      <c r="N90" s="18"/>
      <c r="O90" s="62">
        <f>L90-G90</f>
        <v>0</v>
      </c>
      <c r="P90" s="57"/>
      <c r="Q90" s="18"/>
      <c r="R90" s="56">
        <v>100</v>
      </c>
      <c r="S90" s="57"/>
    </row>
    <row r="91" spans="1:19" ht="67.900000000000006" customHeight="1" x14ac:dyDescent="0.25">
      <c r="A91" s="50" t="s">
        <v>123</v>
      </c>
      <c r="B91" s="52"/>
      <c r="C91" s="53" t="s">
        <v>127</v>
      </c>
      <c r="D91" s="54"/>
      <c r="E91" s="55"/>
      <c r="F91" s="18"/>
      <c r="G91" s="62"/>
      <c r="H91" s="63"/>
      <c r="I91" s="18"/>
      <c r="J91" s="18"/>
      <c r="K91" s="18"/>
      <c r="L91" s="62"/>
      <c r="M91" s="63"/>
      <c r="N91" s="18">
        <v>-0.1</v>
      </c>
      <c r="O91" s="62">
        <f>L91-G91</f>
        <v>0</v>
      </c>
      <c r="P91" s="57"/>
      <c r="Q91" s="18"/>
      <c r="R91" s="56">
        <v>100</v>
      </c>
      <c r="S91" s="57"/>
    </row>
    <row r="92" spans="1:19" ht="70.900000000000006" customHeight="1" x14ac:dyDescent="0.25">
      <c r="A92" s="50" t="s">
        <v>124</v>
      </c>
      <c r="B92" s="52"/>
      <c r="C92" s="53" t="s">
        <v>128</v>
      </c>
      <c r="D92" s="54"/>
      <c r="E92" s="55"/>
      <c r="F92" s="18"/>
      <c r="G92" s="62"/>
      <c r="H92" s="63"/>
      <c r="I92" s="18"/>
      <c r="J92" s="18"/>
      <c r="K92" s="18"/>
      <c r="L92" s="62"/>
      <c r="M92" s="63"/>
      <c r="N92" s="18"/>
      <c r="O92" s="62"/>
      <c r="P92" s="57"/>
      <c r="Q92" s="18"/>
      <c r="R92" s="56"/>
      <c r="S92" s="57"/>
    </row>
    <row r="93" spans="1:19" ht="100.15" customHeight="1" x14ac:dyDescent="0.25">
      <c r="A93" s="60" t="s">
        <v>125</v>
      </c>
      <c r="B93" s="61"/>
      <c r="C93" s="53" t="s">
        <v>129</v>
      </c>
      <c r="D93" s="54"/>
      <c r="E93" s="55"/>
      <c r="F93" s="18"/>
      <c r="G93" s="56"/>
      <c r="H93" s="57"/>
      <c r="I93" s="18"/>
      <c r="J93" s="18"/>
      <c r="K93" s="18"/>
      <c r="L93" s="56"/>
      <c r="M93" s="57"/>
      <c r="N93" s="18"/>
      <c r="O93" s="62"/>
      <c r="P93" s="57"/>
      <c r="Q93" s="18"/>
      <c r="R93" s="56"/>
      <c r="S93" s="57"/>
    </row>
    <row r="94" spans="1:19" ht="51" customHeight="1" x14ac:dyDescent="0.25">
      <c r="A94" s="60" t="s">
        <v>160</v>
      </c>
      <c r="B94" s="61"/>
      <c r="C94" s="53" t="s">
        <v>130</v>
      </c>
      <c r="D94" s="54"/>
      <c r="E94" s="55"/>
      <c r="F94" s="18"/>
      <c r="G94" s="62">
        <v>515.20000000000005</v>
      </c>
      <c r="H94" s="63"/>
      <c r="I94" s="18"/>
      <c r="J94" s="18"/>
      <c r="K94" s="18"/>
      <c r="L94" s="62">
        <v>515.20000000000005</v>
      </c>
      <c r="M94" s="63"/>
      <c r="N94" s="18"/>
      <c r="O94" s="62">
        <f t="shared" ref="O94" si="5">L94-G94</f>
        <v>0</v>
      </c>
      <c r="P94" s="57"/>
      <c r="Q94" s="18"/>
      <c r="R94" s="56">
        <v>100</v>
      </c>
      <c r="S94" s="57"/>
    </row>
    <row r="95" spans="1:19" ht="31.9" customHeight="1" x14ac:dyDescent="0.25">
      <c r="A95" s="50" t="s">
        <v>126</v>
      </c>
      <c r="B95" s="52"/>
      <c r="C95" s="53" t="s">
        <v>159</v>
      </c>
      <c r="D95" s="54"/>
      <c r="E95" s="55"/>
      <c r="F95" s="18"/>
      <c r="G95" s="56"/>
      <c r="H95" s="57"/>
      <c r="I95" s="18"/>
      <c r="J95" s="18"/>
      <c r="K95" s="18"/>
      <c r="L95" s="58"/>
      <c r="M95" s="59"/>
      <c r="N95" s="18"/>
      <c r="O95" s="56"/>
      <c r="P95" s="57"/>
      <c r="Q95" s="18"/>
      <c r="R95" s="56"/>
      <c r="S95" s="57"/>
    </row>
    <row r="96" spans="1:19" ht="33" customHeight="1" x14ac:dyDescent="0.25">
      <c r="A96" s="50" t="s">
        <v>157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2"/>
    </row>
  </sheetData>
  <mergeCells count="490">
    <mergeCell ref="C94:E94"/>
    <mergeCell ref="A94:B94"/>
    <mergeCell ref="G94:H94"/>
    <mergeCell ref="L94:M94"/>
    <mergeCell ref="O94:P94"/>
    <mergeCell ref="R94:S94"/>
    <mergeCell ref="A3:S3"/>
    <mergeCell ref="A4:S4"/>
    <mergeCell ref="R5:S5"/>
    <mergeCell ref="A8:B8"/>
    <mergeCell ref="C8:F8"/>
    <mergeCell ref="G8:K8"/>
    <mergeCell ref="L8:N8"/>
    <mergeCell ref="O8:Q8"/>
    <mergeCell ref="R8:S8"/>
    <mergeCell ref="A6:S6"/>
    <mergeCell ref="A7:B7"/>
    <mergeCell ref="C7:F7"/>
    <mergeCell ref="G7:K7"/>
    <mergeCell ref="L7:N7"/>
    <mergeCell ref="O7:Q7"/>
    <mergeCell ref="R7:S7"/>
    <mergeCell ref="O10:Q10"/>
    <mergeCell ref="R10:S10"/>
    <mergeCell ref="A9:B9"/>
    <mergeCell ref="C9:F9"/>
    <mergeCell ref="G9:K9"/>
    <mergeCell ref="L9:N9"/>
    <mergeCell ref="O9:Q9"/>
    <mergeCell ref="R9:S9"/>
    <mergeCell ref="A12:B12"/>
    <mergeCell ref="C12:F12"/>
    <mergeCell ref="G12:K12"/>
    <mergeCell ref="L12:N12"/>
    <mergeCell ref="O12:Q12"/>
    <mergeCell ref="R12:S12"/>
    <mergeCell ref="A11:B11"/>
    <mergeCell ref="C11:F11"/>
    <mergeCell ref="G11:K11"/>
    <mergeCell ref="L11:N11"/>
    <mergeCell ref="O11:Q11"/>
    <mergeCell ref="R11:S11"/>
    <mergeCell ref="A10:B10"/>
    <mergeCell ref="C10:F10"/>
    <mergeCell ref="G10:K10"/>
    <mergeCell ref="L10:N10"/>
    <mergeCell ref="A14:B14"/>
    <mergeCell ref="C14:F14"/>
    <mergeCell ref="G14:K14"/>
    <mergeCell ref="L14:N14"/>
    <mergeCell ref="O14:Q14"/>
    <mergeCell ref="R14:S14"/>
    <mergeCell ref="A13:B13"/>
    <mergeCell ref="C13:F13"/>
    <mergeCell ref="G13:K13"/>
    <mergeCell ref="L13:N13"/>
    <mergeCell ref="O13:Q13"/>
    <mergeCell ref="R13:S13"/>
    <mergeCell ref="A16:B16"/>
    <mergeCell ref="C16:F16"/>
    <mergeCell ref="G16:K16"/>
    <mergeCell ref="L16:N16"/>
    <mergeCell ref="O16:Q16"/>
    <mergeCell ref="R16:S16"/>
    <mergeCell ref="A15:B15"/>
    <mergeCell ref="C15:F15"/>
    <mergeCell ref="G15:K15"/>
    <mergeCell ref="L15:N15"/>
    <mergeCell ref="O15:Q15"/>
    <mergeCell ref="R15:S15"/>
    <mergeCell ref="A19:S19"/>
    <mergeCell ref="A18:B18"/>
    <mergeCell ref="C18:F18"/>
    <mergeCell ref="G18:K18"/>
    <mergeCell ref="L18:N18"/>
    <mergeCell ref="O18:Q18"/>
    <mergeCell ref="R18:S18"/>
    <mergeCell ref="A17:B17"/>
    <mergeCell ref="C17:F17"/>
    <mergeCell ref="G17:K17"/>
    <mergeCell ref="L17:N17"/>
    <mergeCell ref="O17:Q17"/>
    <mergeCell ref="R17:S17"/>
    <mergeCell ref="A30:B30"/>
    <mergeCell ref="R30:S30"/>
    <mergeCell ref="G25:H25"/>
    <mergeCell ref="L25:M25"/>
    <mergeCell ref="O25:P25"/>
    <mergeCell ref="R25:S25"/>
    <mergeCell ref="A25:B25"/>
    <mergeCell ref="A23:B23"/>
    <mergeCell ref="A24:B24"/>
    <mergeCell ref="A26:B26"/>
    <mergeCell ref="C25:E25"/>
    <mergeCell ref="C26:E26"/>
    <mergeCell ref="R24:S24"/>
    <mergeCell ref="O24:P24"/>
    <mergeCell ref="L24:M24"/>
    <mergeCell ref="G24:H24"/>
    <mergeCell ref="A34:S34"/>
    <mergeCell ref="A35:B35"/>
    <mergeCell ref="C35:E35"/>
    <mergeCell ref="G35:H35"/>
    <mergeCell ref="L35:M35"/>
    <mergeCell ref="O35:P35"/>
    <mergeCell ref="A33:B33"/>
    <mergeCell ref="C33:E33"/>
    <mergeCell ref="G33:H33"/>
    <mergeCell ref="L33:M33"/>
    <mergeCell ref="O33:P33"/>
    <mergeCell ref="R33:S33"/>
    <mergeCell ref="R35:S35"/>
    <mergeCell ref="A65:B65"/>
    <mergeCell ref="C65:E65"/>
    <mergeCell ref="G63:H63"/>
    <mergeCell ref="A47:B47"/>
    <mergeCell ref="C47:E47"/>
    <mergeCell ref="G47:H47"/>
    <mergeCell ref="L47:M47"/>
    <mergeCell ref="G62:H62"/>
    <mergeCell ref="L62:M62"/>
    <mergeCell ref="G61:H61"/>
    <mergeCell ref="L61:M61"/>
    <mergeCell ref="A59:B59"/>
    <mergeCell ref="C59:E59"/>
    <mergeCell ref="G59:H59"/>
    <mergeCell ref="L59:M59"/>
    <mergeCell ref="A52:B52"/>
    <mergeCell ref="C52:E52"/>
    <mergeCell ref="G52:H52"/>
    <mergeCell ref="L52:M52"/>
    <mergeCell ref="A54:B54"/>
    <mergeCell ref="C54:E54"/>
    <mergeCell ref="G54:H54"/>
    <mergeCell ref="L54:M54"/>
    <mergeCell ref="A49:B49"/>
    <mergeCell ref="A68:B68"/>
    <mergeCell ref="C68:E68"/>
    <mergeCell ref="R68:S68"/>
    <mergeCell ref="A67:B67"/>
    <mergeCell ref="C67:E67"/>
    <mergeCell ref="R67:S67"/>
    <mergeCell ref="A66:B66"/>
    <mergeCell ref="C66:E66"/>
    <mergeCell ref="R66:S66"/>
    <mergeCell ref="O67:P67"/>
    <mergeCell ref="O68:P68"/>
    <mergeCell ref="A1:S2"/>
    <mergeCell ref="G5:H5"/>
    <mergeCell ref="L5:M5"/>
    <mergeCell ref="O5:P5"/>
    <mergeCell ref="A5:B5"/>
    <mergeCell ref="C5:F5"/>
    <mergeCell ref="A73:B73"/>
    <mergeCell ref="C73:E73"/>
    <mergeCell ref="G73:H73"/>
    <mergeCell ref="L73:M73"/>
    <mergeCell ref="A72:B72"/>
    <mergeCell ref="C72:E72"/>
    <mergeCell ref="G72:H72"/>
    <mergeCell ref="L72:M72"/>
    <mergeCell ref="A71:B71"/>
    <mergeCell ref="C71:E71"/>
    <mergeCell ref="G71:H71"/>
    <mergeCell ref="L71:M71"/>
    <mergeCell ref="A70:B70"/>
    <mergeCell ref="C70:E70"/>
    <mergeCell ref="G70:H70"/>
    <mergeCell ref="L70:M70"/>
    <mergeCell ref="A69:B69"/>
    <mergeCell ref="C69:E69"/>
    <mergeCell ref="A20:B20"/>
    <mergeCell ref="C20:E20"/>
    <mergeCell ref="G20:H20"/>
    <mergeCell ref="L20:M20"/>
    <mergeCell ref="O20:P20"/>
    <mergeCell ref="R20:S20"/>
    <mergeCell ref="A21:B21"/>
    <mergeCell ref="A22:B22"/>
    <mergeCell ref="C32:E32"/>
    <mergeCell ref="A32:B32"/>
    <mergeCell ref="C31:E31"/>
    <mergeCell ref="A31:B31"/>
    <mergeCell ref="C29:E29"/>
    <mergeCell ref="A29:B29"/>
    <mergeCell ref="C28:E28"/>
    <mergeCell ref="A28:B28"/>
    <mergeCell ref="C30:E30"/>
    <mergeCell ref="G30:H30"/>
    <mergeCell ref="L30:M30"/>
    <mergeCell ref="O30:P30"/>
    <mergeCell ref="G21:H21"/>
    <mergeCell ref="L21:M21"/>
    <mergeCell ref="R21:S21"/>
    <mergeCell ref="G22:H22"/>
    <mergeCell ref="C21:E21"/>
    <mergeCell ref="C22:E22"/>
    <mergeCell ref="C23:E23"/>
    <mergeCell ref="C24:E24"/>
    <mergeCell ref="A27:B27"/>
    <mergeCell ref="G28:H28"/>
    <mergeCell ref="L28:M28"/>
    <mergeCell ref="O28:P28"/>
    <mergeCell ref="R28:S28"/>
    <mergeCell ref="G26:H26"/>
    <mergeCell ref="L26:M26"/>
    <mergeCell ref="O26:P26"/>
    <mergeCell ref="R26:S26"/>
    <mergeCell ref="C27:E27"/>
    <mergeCell ref="G27:H27"/>
    <mergeCell ref="L22:M22"/>
    <mergeCell ref="L27:M27"/>
    <mergeCell ref="L23:M23"/>
    <mergeCell ref="O21:P21"/>
    <mergeCell ref="A36:B36"/>
    <mergeCell ref="C36:E36"/>
    <mergeCell ref="G36:H36"/>
    <mergeCell ref="L36:M36"/>
    <mergeCell ref="O36:P36"/>
    <mergeCell ref="R36:S36"/>
    <mergeCell ref="A39:B39"/>
    <mergeCell ref="C39:E39"/>
    <mergeCell ref="G39:H39"/>
    <mergeCell ref="L39:M39"/>
    <mergeCell ref="C37:E37"/>
    <mergeCell ref="A37:B37"/>
    <mergeCell ref="G37:H37"/>
    <mergeCell ref="L37:M37"/>
    <mergeCell ref="O37:P37"/>
    <mergeCell ref="R37:S37"/>
    <mergeCell ref="A38:B38"/>
    <mergeCell ref="C38:E38"/>
    <mergeCell ref="G38:H38"/>
    <mergeCell ref="L38:M38"/>
    <mergeCell ref="O38:P38"/>
    <mergeCell ref="R38:S38"/>
    <mergeCell ref="O47:P47"/>
    <mergeCell ref="R47:S47"/>
    <mergeCell ref="A48:B48"/>
    <mergeCell ref="C48:E48"/>
    <mergeCell ref="G48:H48"/>
    <mergeCell ref="L48:M48"/>
    <mergeCell ref="O48:P48"/>
    <mergeCell ref="R48:S48"/>
    <mergeCell ref="O44:P44"/>
    <mergeCell ref="R44:S44"/>
    <mergeCell ref="A45:B45"/>
    <mergeCell ref="C45:E45"/>
    <mergeCell ref="G45:H45"/>
    <mergeCell ref="L45:M45"/>
    <mergeCell ref="O45:P45"/>
    <mergeCell ref="R45:S45"/>
    <mergeCell ref="A46:S46"/>
    <mergeCell ref="A44:B44"/>
    <mergeCell ref="C44:E44"/>
    <mergeCell ref="G44:H44"/>
    <mergeCell ref="L44:M44"/>
    <mergeCell ref="A51:B51"/>
    <mergeCell ref="C51:E51"/>
    <mergeCell ref="G51:H51"/>
    <mergeCell ref="L51:M51"/>
    <mergeCell ref="O51:P51"/>
    <mergeCell ref="R51:S51"/>
    <mergeCell ref="O54:P54"/>
    <mergeCell ref="R54:S54"/>
    <mergeCell ref="O49:P49"/>
    <mergeCell ref="R49:S49"/>
    <mergeCell ref="A50:B50"/>
    <mergeCell ref="C50:E50"/>
    <mergeCell ref="G50:H50"/>
    <mergeCell ref="L50:M50"/>
    <mergeCell ref="O50:P50"/>
    <mergeCell ref="R50:S50"/>
    <mergeCell ref="C49:E49"/>
    <mergeCell ref="G49:H49"/>
    <mergeCell ref="L49:M49"/>
    <mergeCell ref="A55:S55"/>
    <mergeCell ref="A56:B56"/>
    <mergeCell ref="C56:E56"/>
    <mergeCell ref="G56:H56"/>
    <mergeCell ref="L56:M56"/>
    <mergeCell ref="O56:P56"/>
    <mergeCell ref="R56:S56"/>
    <mergeCell ref="O52:P52"/>
    <mergeCell ref="R52:S52"/>
    <mergeCell ref="A53:B53"/>
    <mergeCell ref="C53:E53"/>
    <mergeCell ref="G53:H53"/>
    <mergeCell ref="L53:M53"/>
    <mergeCell ref="O53:P53"/>
    <mergeCell ref="R53:S53"/>
    <mergeCell ref="A58:B58"/>
    <mergeCell ref="C58:E58"/>
    <mergeCell ref="G58:H58"/>
    <mergeCell ref="L58:M58"/>
    <mergeCell ref="O58:P58"/>
    <mergeCell ref="R58:S58"/>
    <mergeCell ref="A57:B57"/>
    <mergeCell ref="C57:E57"/>
    <mergeCell ref="G57:H57"/>
    <mergeCell ref="L57:M57"/>
    <mergeCell ref="O57:P57"/>
    <mergeCell ref="R57:S57"/>
    <mergeCell ref="O59:P59"/>
    <mergeCell ref="R59:S59"/>
    <mergeCell ref="A61:B61"/>
    <mergeCell ref="A62:B62"/>
    <mergeCell ref="A63:B63"/>
    <mergeCell ref="A64:B64"/>
    <mergeCell ref="C61:E61"/>
    <mergeCell ref="C62:E62"/>
    <mergeCell ref="C63:E63"/>
    <mergeCell ref="C64:E64"/>
    <mergeCell ref="O62:P62"/>
    <mergeCell ref="O61:P61"/>
    <mergeCell ref="L63:M63"/>
    <mergeCell ref="L64:M64"/>
    <mergeCell ref="R61:S61"/>
    <mergeCell ref="R62:S62"/>
    <mergeCell ref="R63:S63"/>
    <mergeCell ref="R64:S64"/>
    <mergeCell ref="A60:B60"/>
    <mergeCell ref="C60:E60"/>
    <mergeCell ref="G60:H60"/>
    <mergeCell ref="L60:M60"/>
    <mergeCell ref="O60:P60"/>
    <mergeCell ref="R60:S60"/>
    <mergeCell ref="L65:M65"/>
    <mergeCell ref="L66:M66"/>
    <mergeCell ref="L67:M67"/>
    <mergeCell ref="L68:M68"/>
    <mergeCell ref="G64:H64"/>
    <mergeCell ref="G65:H65"/>
    <mergeCell ref="G66:H66"/>
    <mergeCell ref="G67:H67"/>
    <mergeCell ref="G68:H68"/>
    <mergeCell ref="R65:S65"/>
    <mergeCell ref="O63:P63"/>
    <mergeCell ref="O64:P64"/>
    <mergeCell ref="O65:P65"/>
    <mergeCell ref="O66:P66"/>
    <mergeCell ref="A76:B76"/>
    <mergeCell ref="C76:E76"/>
    <mergeCell ref="G76:H76"/>
    <mergeCell ref="L76:M76"/>
    <mergeCell ref="O76:P76"/>
    <mergeCell ref="R76:S76"/>
    <mergeCell ref="A75:S75"/>
    <mergeCell ref="R69:S69"/>
    <mergeCell ref="R70:S70"/>
    <mergeCell ref="R71:S71"/>
    <mergeCell ref="R72:S72"/>
    <mergeCell ref="R73:S73"/>
    <mergeCell ref="A74:S74"/>
    <mergeCell ref="O70:P70"/>
    <mergeCell ref="O71:P71"/>
    <mergeCell ref="O72:P72"/>
    <mergeCell ref="O73:P73"/>
    <mergeCell ref="G69:H69"/>
    <mergeCell ref="L69:M69"/>
    <mergeCell ref="A79:B79"/>
    <mergeCell ref="C79:E79"/>
    <mergeCell ref="G79:H79"/>
    <mergeCell ref="L79:M79"/>
    <mergeCell ref="O79:P79"/>
    <mergeCell ref="R79:S79"/>
    <mergeCell ref="O69:P69"/>
    <mergeCell ref="A78:B78"/>
    <mergeCell ref="C78:E78"/>
    <mergeCell ref="G78:H78"/>
    <mergeCell ref="L78:M78"/>
    <mergeCell ref="O78:P78"/>
    <mergeCell ref="R78:S78"/>
    <mergeCell ref="A77:B77"/>
    <mergeCell ref="C77:E77"/>
    <mergeCell ref="G77:H77"/>
    <mergeCell ref="L77:M77"/>
    <mergeCell ref="O77:P77"/>
    <mergeCell ref="R77:S77"/>
    <mergeCell ref="O83:P83"/>
    <mergeCell ref="R83:S83"/>
    <mergeCell ref="A82:B82"/>
    <mergeCell ref="C82:E82"/>
    <mergeCell ref="G82:H82"/>
    <mergeCell ref="L82:M82"/>
    <mergeCell ref="O82:P82"/>
    <mergeCell ref="R82:S82"/>
    <mergeCell ref="A80:B80"/>
    <mergeCell ref="C80:E80"/>
    <mergeCell ref="G80:H80"/>
    <mergeCell ref="L80:M80"/>
    <mergeCell ref="O80:P80"/>
    <mergeCell ref="R80:S80"/>
    <mergeCell ref="A85:S85"/>
    <mergeCell ref="A86:S86"/>
    <mergeCell ref="A87:B87"/>
    <mergeCell ref="C87:E87"/>
    <mergeCell ref="G87:H87"/>
    <mergeCell ref="L87:M87"/>
    <mergeCell ref="O87:P87"/>
    <mergeCell ref="R87:S87"/>
    <mergeCell ref="A81:B81"/>
    <mergeCell ref="C81:E81"/>
    <mergeCell ref="G81:H81"/>
    <mergeCell ref="L81:M81"/>
    <mergeCell ref="O81:P81"/>
    <mergeCell ref="R81:S81"/>
    <mergeCell ref="A84:B84"/>
    <mergeCell ref="C84:E84"/>
    <mergeCell ref="G84:H84"/>
    <mergeCell ref="L84:M84"/>
    <mergeCell ref="O84:P84"/>
    <mergeCell ref="R84:S84"/>
    <mergeCell ref="A83:B83"/>
    <mergeCell ref="C83:E83"/>
    <mergeCell ref="G83:H83"/>
    <mergeCell ref="L83:M83"/>
    <mergeCell ref="A89:B89"/>
    <mergeCell ref="C89:E89"/>
    <mergeCell ref="G89:H89"/>
    <mergeCell ref="L89:M89"/>
    <mergeCell ref="O89:P89"/>
    <mergeCell ref="R89:S89"/>
    <mergeCell ref="A88:B88"/>
    <mergeCell ref="C88:E88"/>
    <mergeCell ref="G88:H88"/>
    <mergeCell ref="L88:M88"/>
    <mergeCell ref="O88:P88"/>
    <mergeCell ref="R88:S88"/>
    <mergeCell ref="R92:S92"/>
    <mergeCell ref="A91:B91"/>
    <mergeCell ref="C91:E91"/>
    <mergeCell ref="G91:H91"/>
    <mergeCell ref="L91:M91"/>
    <mergeCell ref="O91:P91"/>
    <mergeCell ref="R91:S91"/>
    <mergeCell ref="A90:B90"/>
    <mergeCell ref="C90:E90"/>
    <mergeCell ref="G90:H90"/>
    <mergeCell ref="L90:M90"/>
    <mergeCell ref="O90:P90"/>
    <mergeCell ref="R90:S90"/>
    <mergeCell ref="A41:B41"/>
    <mergeCell ref="C41:E41"/>
    <mergeCell ref="G41:H41"/>
    <mergeCell ref="L41:M41"/>
    <mergeCell ref="O41:P41"/>
    <mergeCell ref="R41:S41"/>
    <mergeCell ref="A96:S96"/>
    <mergeCell ref="A95:B95"/>
    <mergeCell ref="C95:E95"/>
    <mergeCell ref="G95:H95"/>
    <mergeCell ref="L95:M95"/>
    <mergeCell ref="O95:P95"/>
    <mergeCell ref="R95:S95"/>
    <mergeCell ref="A93:B93"/>
    <mergeCell ref="C93:E93"/>
    <mergeCell ref="G93:H93"/>
    <mergeCell ref="L93:M93"/>
    <mergeCell ref="O93:P93"/>
    <mergeCell ref="R93:S93"/>
    <mergeCell ref="A92:B92"/>
    <mergeCell ref="C92:E92"/>
    <mergeCell ref="G92:H92"/>
    <mergeCell ref="L92:M92"/>
    <mergeCell ref="O92:P92"/>
    <mergeCell ref="G31:H31"/>
    <mergeCell ref="L31:M31"/>
    <mergeCell ref="O31:P31"/>
    <mergeCell ref="R31:S31"/>
    <mergeCell ref="A43:B43"/>
    <mergeCell ref="C43:E43"/>
    <mergeCell ref="G43:H43"/>
    <mergeCell ref="L43:M43"/>
    <mergeCell ref="O43:P43"/>
    <mergeCell ref="R43:S43"/>
    <mergeCell ref="A42:B42"/>
    <mergeCell ref="C42:E42"/>
    <mergeCell ref="G42:H42"/>
    <mergeCell ref="L42:M42"/>
    <mergeCell ref="O42:P42"/>
    <mergeCell ref="R42:S42"/>
    <mergeCell ref="A40:B40"/>
    <mergeCell ref="C40:E40"/>
    <mergeCell ref="G40:H40"/>
    <mergeCell ref="L40:M40"/>
    <mergeCell ref="O40:P40"/>
    <mergeCell ref="R40:S40"/>
    <mergeCell ref="O39:P39"/>
    <mergeCell ref="R39:S39"/>
  </mergeCells>
  <pageMargins left="0.7" right="0.7" top="0.75" bottom="0.75" header="0.3" footer="0.3"/>
  <pageSetup paperSize="9" scale="87" orientation="portrait" horizontalDpi="300" verticalDpi="300" r:id="rId1"/>
  <rowBreaks count="1" manualBreakCount="1"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Пользователь</cp:lastModifiedBy>
  <cp:lastPrinted>2025-01-24T12:09:37Z</cp:lastPrinted>
  <dcterms:created xsi:type="dcterms:W3CDTF">2020-07-31T06:57:59Z</dcterms:created>
  <dcterms:modified xsi:type="dcterms:W3CDTF">2025-02-21T10:38:49Z</dcterms:modified>
</cp:coreProperties>
</file>